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codeName="ThisWorkbook"/>
  <mc:AlternateContent xmlns:mc="http://schemas.openxmlformats.org/markup-compatibility/2006">
    <mc:Choice Requires="x15">
      <x15ac:absPath xmlns:x15ac="http://schemas.microsoft.com/office/spreadsheetml/2010/11/ac" url="C:\Users\yzewyndi.ALFA\SharePoint\Quality Management - Documents\Kwaliteit in Onthaal\Toolkit\HR-beleid\"/>
    </mc:Choice>
  </mc:AlternateContent>
  <bookViews>
    <workbookView showHorizontalScroll="0" showVerticalScroll="0" showSheetTabs="0" xWindow="0" yWindow="0" windowWidth="16815" windowHeight="7755" tabRatio="914" activeTab="2"/>
  </bookViews>
  <sheets>
    <sheet name="Home" sheetId="14" r:id="rId1"/>
    <sheet name="Alg visie" sheetId="2" r:id="rId2"/>
    <sheet name="Arb kracht tewerkst" sheetId="15" r:id="rId3"/>
    <sheet name="Arbeidsvw" sheetId="5" r:id="rId4"/>
    <sheet name="Arbeidsomst" sheetId="6" r:id="rId5"/>
    <sheet name="Arbeidsverh" sheetId="16" r:id="rId6"/>
    <sheet name="Resultaten" sheetId="12" r:id="rId7"/>
  </sheets>
  <definedNames>
    <definedName name="_xlnm.Print_Area" localSheetId="1">'Alg visie'!$A$2:$E$31</definedName>
    <definedName name="_xlnm.Print_Area" localSheetId="2">'Arb kracht tewerkst'!$A$1:$E$43</definedName>
    <definedName name="_xlnm.Print_Area" localSheetId="4">Arbeidsomst!$A$2:$E$46</definedName>
    <definedName name="_xlnm.Print_Area" localSheetId="3">Arbeidsvw!$A$2:$E$35</definedName>
    <definedName name="_xlnm.Print_Area" localSheetId="0">Home!$A$2:$H$26</definedName>
    <definedName name="_xlnm.Print_Area" localSheetId="6">Resultaten!$A$1:$G$19</definedName>
  </definedNames>
  <calcPr calcId="152511"/>
</workbook>
</file>

<file path=xl/calcChain.xml><?xml version="1.0" encoding="utf-8"?>
<calcChain xmlns="http://schemas.openxmlformats.org/spreadsheetml/2006/main">
  <c r="C27" i="16" l="1"/>
  <c r="E4" i="16" s="1"/>
  <c r="E5" i="16" s="1"/>
  <c r="E9" i="12" l="1"/>
  <c r="E10" i="12" s="1"/>
  <c r="C43" i="15" l="1"/>
  <c r="E4" i="15" s="1"/>
  <c r="C46" i="6"/>
  <c r="C35" i="5"/>
  <c r="E5" i="15" l="1"/>
  <c r="B10" i="12" s="1"/>
  <c r="B9" i="12"/>
  <c r="C31" i="2" l="1"/>
  <c r="E4" i="2" l="1"/>
  <c r="E5" i="2" s="1"/>
  <c r="B6" i="12" s="1"/>
  <c r="B5" i="12" l="1"/>
  <c r="E4" i="5" l="1"/>
  <c r="E5" i="5" s="1"/>
  <c r="B14" i="12" s="1"/>
  <c r="B13" i="12" l="1"/>
  <c r="E4" i="6"/>
  <c r="E5" i="6" s="1"/>
  <c r="E6" i="12" s="1"/>
  <c r="E5" i="12" l="1"/>
  <c r="G13" i="12" s="1"/>
  <c r="G14" i="12" s="1"/>
</calcChain>
</file>

<file path=xl/comments1.xml><?xml version="1.0" encoding="utf-8"?>
<comments xmlns="http://schemas.openxmlformats.org/spreadsheetml/2006/main">
  <authors>
    <author>HR-activiteit</author>
  </authors>
  <commentList>
    <comment ref="B8" authorId="0" shapeId="0">
      <text>
        <r>
          <rPr>
            <b/>
            <sz val="9"/>
            <color indexed="81"/>
            <rFont val="Tahoma"/>
            <family val="2"/>
          </rPr>
          <t>HR-activiteit:</t>
        </r>
        <r>
          <rPr>
            <sz val="9"/>
            <color indexed="81"/>
            <rFont val="Tahoma"/>
            <family val="2"/>
          </rPr>
          <t xml:space="preserve">
organiseer een workshop voor de managementteamleden waarbij de interne sterkten en zwakten en externe kansen en bedreidingen van de organisatie benoemd worden. Treed op alls facilitator van de workshop of huur een externe facilitator in. Maak op basis van de swot-analyse strategische organisatie keuzes.</t>
        </r>
      </text>
    </comment>
    <comment ref="B9" authorId="0" shapeId="0">
      <text>
        <r>
          <rPr>
            <b/>
            <sz val="9"/>
            <color indexed="81"/>
            <rFont val="Tahoma"/>
            <family val="2"/>
          </rPr>
          <t>HR-activiteit:</t>
        </r>
        <r>
          <rPr>
            <sz val="9"/>
            <color indexed="81"/>
            <rFont val="Tahoma"/>
            <family val="2"/>
          </rPr>
          <t xml:space="preserve">
betrek medewerkers voorafgaandelijk bij besluiten en implementatie van beslissingen</t>
        </r>
      </text>
    </comment>
    <comment ref="B10" authorId="0" shapeId="0">
      <text>
        <r>
          <rPr>
            <b/>
            <sz val="9"/>
            <color indexed="81"/>
            <rFont val="Tahoma"/>
            <family val="2"/>
          </rPr>
          <t>HR-activiteit:</t>
        </r>
        <r>
          <rPr>
            <sz val="9"/>
            <color indexed="81"/>
            <rFont val="Tahoma"/>
            <family val="2"/>
          </rPr>
          <t xml:space="preserve">
doe een aanzet tot een HR visiedocument en laat het door de directie van uw organisatie bekrachtigen. Communiceer het document via  bestaande of nieuwe communicatie kanalen.</t>
        </r>
      </text>
    </comment>
    <comment ref="B11" authorId="0" shapeId="0">
      <text>
        <r>
          <rPr>
            <b/>
            <sz val="9"/>
            <color indexed="81"/>
            <rFont val="Tahoma"/>
            <family val="2"/>
          </rPr>
          <t>HR-activiteit:</t>
        </r>
        <r>
          <rPr>
            <sz val="9"/>
            <color indexed="81"/>
            <rFont val="Tahoma"/>
            <family val="2"/>
          </rPr>
          <t xml:space="preserve">
stel een focusgroep van 5 tem 15 willekeurige personen uit uw organisatie samen en geef hen de opdracht de organisatienoden op HR in kaart te brengen!</t>
        </r>
      </text>
    </comment>
    <comment ref="B12" authorId="0" shapeId="0">
      <text>
        <r>
          <rPr>
            <b/>
            <sz val="9"/>
            <color indexed="81"/>
            <rFont val="Tahoma"/>
            <family val="2"/>
          </rPr>
          <t>HR-activiteit:</t>
        </r>
        <r>
          <rPr>
            <sz val="9"/>
            <color indexed="81"/>
            <rFont val="Tahoma"/>
            <family val="2"/>
          </rPr>
          <t xml:space="preserve">
maak HR doelstellingen SMART,wat staat voor specifieke, meetbare, acceptabele, realistische en tijdsgebonden doelstellingen.</t>
        </r>
      </text>
    </comment>
    <comment ref="B13" authorId="0" shapeId="0">
      <text>
        <r>
          <rPr>
            <b/>
            <sz val="9"/>
            <color indexed="81"/>
            <rFont val="Tahoma"/>
            <family val="2"/>
          </rPr>
          <t>HR-activiteit:</t>
        </r>
        <r>
          <rPr>
            <sz val="9"/>
            <color indexed="81"/>
            <rFont val="Tahoma"/>
            <family val="2"/>
          </rPr>
          <t xml:space="preserve">
Ga na in welke mate er met de juiste HR doelstellingen gewerkt wordt? Bepaal welke HR doelstellingen dienen prioriteit te krijgen? </t>
        </r>
      </text>
    </comment>
    <comment ref="B14" authorId="0" shapeId="0">
      <text>
        <r>
          <rPr>
            <b/>
            <sz val="9"/>
            <color indexed="81"/>
            <rFont val="Tahoma"/>
            <family val="2"/>
          </rPr>
          <t>HR-activiteit:</t>
        </r>
        <r>
          <rPr>
            <sz val="9"/>
            <color indexed="81"/>
            <rFont val="Tahoma"/>
            <family val="2"/>
          </rPr>
          <t xml:space="preserve">
Introduceer organisatiebrede HR streefcijfers; % betrokkenheid, % discipline, % drive, % algemene tevredenheid, … aantallen, en/of gewenst gedrag</t>
        </r>
      </text>
    </comment>
    <comment ref="B15" authorId="0" shapeId="0">
      <text>
        <r>
          <rPr>
            <b/>
            <sz val="9"/>
            <color indexed="81"/>
            <rFont val="Tahoma"/>
            <family val="2"/>
          </rPr>
          <t>HR-activiteit:</t>
        </r>
        <r>
          <rPr>
            <sz val="9"/>
            <color indexed="81"/>
            <rFont val="Tahoma"/>
            <family val="2"/>
          </rPr>
          <t xml:space="preserve">
Introduceer nieuwe werkmethoden en/of zienswijze die de strategie van uw organisatie ondersteunen. Denk daarbij aan stijl van leidinggeven te herdefinieren, structuren en systemen aan te passen, waarden/normen te benoemen, etc</t>
        </r>
      </text>
    </comment>
    <comment ref="B16" authorId="0" shapeId="0">
      <text>
        <r>
          <rPr>
            <b/>
            <sz val="9"/>
            <color indexed="81"/>
            <rFont val="Tahoma"/>
            <family val="2"/>
          </rPr>
          <t>HR-activiteit:</t>
        </r>
        <r>
          <rPr>
            <sz val="9"/>
            <color indexed="81"/>
            <rFont val="Tahoma"/>
            <family val="2"/>
          </rPr>
          <t xml:space="preserve">
controleer als HR verantwoordelijke de bestaande procedures. Geef aan welke procedures (niet) oké zijn. </t>
        </r>
      </text>
    </comment>
    <comment ref="B18" authorId="0" shapeId="0">
      <text>
        <r>
          <rPr>
            <b/>
            <sz val="9"/>
            <color indexed="81"/>
            <rFont val="Tahoma"/>
            <family val="2"/>
          </rPr>
          <t>HR-activiteit:</t>
        </r>
        <r>
          <rPr>
            <sz val="9"/>
            <color indexed="81"/>
            <rFont val="Tahoma"/>
            <family val="2"/>
          </rPr>
          <t xml:space="preserve">
vorm je als HR verantwoordelijke in mens- en/of sociale wetenschappen. Volg regelmatig vakspecifieke opleidingen. Verleen profesioneel advies, onderhandel, … en communiceer effectief.  </t>
        </r>
      </text>
    </comment>
    <comment ref="B19" authorId="0" shapeId="0">
      <text>
        <r>
          <rPr>
            <b/>
            <sz val="9"/>
            <color indexed="81"/>
            <rFont val="Tahoma"/>
            <family val="2"/>
          </rPr>
          <t>HR-activiteit:</t>
        </r>
        <r>
          <rPr>
            <sz val="9"/>
            <color indexed="81"/>
            <rFont val="Tahoma"/>
            <family val="2"/>
          </rPr>
          <t xml:space="preserve">
Neem pro-actief als HR verantwoordelijke contact met je beslissingnemers in je organisatie. Ga na wat je voor hen kan betekenen. Werk aan 'relaties' en bouw een intern netwerk uit.</t>
        </r>
      </text>
    </comment>
    <comment ref="B20" authorId="0" shapeId="0">
      <text>
        <r>
          <rPr>
            <b/>
            <sz val="9"/>
            <color indexed="81"/>
            <rFont val="Tahoma"/>
            <family val="2"/>
          </rPr>
          <t>HR-activiteit:</t>
        </r>
        <r>
          <rPr>
            <sz val="9"/>
            <color indexed="81"/>
            <rFont val="Tahoma"/>
            <family val="2"/>
          </rPr>
          <t xml:space="preserve">
Reserveer jaarlijks 3,5% budget van de loonmassa voor opleiding en ontwikkeling personeel. Zorg voor voldoende HR-medewerkers, die naast de personeelsadministratie, met ontwikkeling van HR kunnen bezig zijn.</t>
        </r>
      </text>
    </comment>
    <comment ref="B25" authorId="0" shapeId="0">
      <text>
        <r>
          <rPr>
            <b/>
            <sz val="9"/>
            <color indexed="81"/>
            <rFont val="Tahoma"/>
            <family val="2"/>
          </rPr>
          <t>HR-activiteit:</t>
        </r>
        <r>
          <rPr>
            <sz val="9"/>
            <color indexed="81"/>
            <rFont val="Tahoma"/>
            <family val="2"/>
          </rPr>
          <t xml:space="preserve">
zet een systeem op waarbij op individueel-, team- en organisatieniveau, talenten en competenties van medewerkers worden benoemd. 
Zet medewerkers met hun talenten op de juiste taken, projecten in.</t>
        </r>
      </text>
    </comment>
    <comment ref="B30" authorId="0" shapeId="0">
      <text>
        <r>
          <rPr>
            <b/>
            <sz val="9"/>
            <color indexed="81"/>
            <rFont val="Tahoma"/>
            <family val="2"/>
          </rPr>
          <t xml:space="preserve">HR-activiteit:
</t>
        </r>
        <r>
          <rPr>
            <sz val="9"/>
            <color indexed="81"/>
            <rFont val="Tahoma"/>
            <family val="2"/>
          </rPr>
          <t>maak medewerkers vertrouwd met het werken volgens de Plan, Do, Check, Act cyclus. 'Plan' staat voor 'voorbereiden', 'Do' voor 'uitvoeren', 'Check' voor 'evaluatie' en 'Act' voor 'bijsturen'.</t>
        </r>
      </text>
    </comment>
  </commentList>
</comments>
</file>

<file path=xl/comments2.xml><?xml version="1.0" encoding="utf-8"?>
<comments xmlns="http://schemas.openxmlformats.org/spreadsheetml/2006/main">
  <authors>
    <author>HR-activiteit</author>
  </authors>
  <commentList>
    <comment ref="B12" authorId="0" shapeId="0">
      <text>
        <r>
          <rPr>
            <b/>
            <sz val="9"/>
            <color indexed="81"/>
            <rFont val="Tahoma"/>
            <family val="2"/>
          </rPr>
          <t>HR-activiteit:</t>
        </r>
        <r>
          <rPr>
            <sz val="9"/>
            <color indexed="81"/>
            <rFont val="Tahoma"/>
            <family val="2"/>
          </rPr>
          <t xml:space="preserve">
Bepaal het aantal uren personeelslinzet wat uw organisatie de komende week, maand, 3 maanden,… in functie van de werkhoeveelheid nodig zal hebben.</t>
        </r>
      </text>
    </comment>
    <comment ref="B13" authorId="0" shapeId="0">
      <text>
        <r>
          <rPr>
            <b/>
            <sz val="9"/>
            <color indexed="81"/>
            <rFont val="Tahoma"/>
            <family val="2"/>
          </rPr>
          <t>HR-activiteit:</t>
        </r>
        <r>
          <rPr>
            <sz val="9"/>
            <color indexed="81"/>
            <rFont val="Tahoma"/>
            <family val="2"/>
          </rPr>
          <t xml:space="preserve">
Bepaal ifv uw strategie hoeveel personeelsuren werkload uw organisatie per maand, per 3 maand, per seizoen, per jaar ... over 1 à 2 jaar gaat hebben. 
Bepaal de impact hiervan op het huidig aantal beschikbare uren. 
Maak inzichtelijk welke 'keuzes' op vlak van personeelsplanning zich opdringen. </t>
        </r>
      </text>
    </comment>
    <comment ref="B15" authorId="0" shapeId="0">
      <text>
        <r>
          <rPr>
            <b/>
            <sz val="9"/>
            <color indexed="81"/>
            <rFont val="Tahoma"/>
            <family val="2"/>
          </rPr>
          <t>HR-activiteit:</t>
        </r>
        <r>
          <rPr>
            <sz val="9"/>
            <color indexed="81"/>
            <rFont val="Tahoma"/>
            <family val="2"/>
          </rPr>
          <t xml:space="preserve">
Beschijf de inhoud van alle organisatiefuncties en geef per functie aan wat de vereiste kennis, kunde en attitude is.
Voor meer info zie http://www.carrieretijger.nl/functioneren/management/personeel-werven/profiel-opstellen</t>
        </r>
      </text>
    </comment>
    <comment ref="B17" authorId="0" shapeId="0">
      <text>
        <r>
          <rPr>
            <b/>
            <sz val="9"/>
            <color indexed="81"/>
            <rFont val="Tahoma"/>
            <family val="2"/>
          </rPr>
          <t>HR-activiteit:</t>
        </r>
        <r>
          <rPr>
            <sz val="9"/>
            <color indexed="81"/>
            <rFont val="Tahoma"/>
            <family val="2"/>
          </rPr>
          <t xml:space="preserve">
Stuur jaarlijks een info fiche naar alle medewerkers van uw organisatie en vraag de personeelsgegevens te controleren dan wel aan te vullen.</t>
        </r>
      </text>
    </comment>
    <comment ref="B19" authorId="0" shapeId="0">
      <text>
        <r>
          <rPr>
            <b/>
            <sz val="9"/>
            <color indexed="81"/>
            <rFont val="Tahoma"/>
            <family val="2"/>
          </rPr>
          <t>HR-activiteit:</t>
        </r>
        <r>
          <rPr>
            <sz val="9"/>
            <color indexed="81"/>
            <rFont val="Tahoma"/>
            <family val="2"/>
          </rPr>
          <t xml:space="preserve">
Introduceer in uw organisatie blits teams die onder begeleiding van een facilitator aan een organisatievraagstuk gedurende 2 tot 3 maanden werken. Zie voor meer info website www.blits-teamleren.be</t>
        </r>
      </text>
    </comment>
    <comment ref="B20" authorId="0" shapeId="0">
      <text>
        <r>
          <rPr>
            <b/>
            <sz val="9"/>
            <color indexed="81"/>
            <rFont val="Tahoma"/>
            <family val="2"/>
          </rPr>
          <t>HR-activiteit:</t>
        </r>
        <r>
          <rPr>
            <sz val="9"/>
            <color indexed="81"/>
            <rFont val="Tahoma"/>
            <family val="2"/>
          </rPr>
          <t xml:space="preserve">
Implementeer in uw organisatie een job-rotatie systeem waarbij medewerkers gedurende 3 dagen en meer, een andere job invullen. </t>
        </r>
      </text>
    </comment>
    <comment ref="B21" authorId="0" shapeId="0">
      <text>
        <r>
          <rPr>
            <b/>
            <sz val="9"/>
            <color indexed="81"/>
            <rFont val="Tahoma"/>
            <family val="2"/>
          </rPr>
          <t>HR-activiteit:</t>
        </r>
        <r>
          <rPr>
            <sz val="9"/>
            <color indexed="81"/>
            <rFont val="Tahoma"/>
            <family val="2"/>
          </rPr>
          <t xml:space="preserve">
Informeer medewerkers over ontwikkelingsmogelijkheden in uw organisatie. Hang een top 10 van ontwikkelingsmogelijkheden op een plaats in uw organisatie, waar medewerkers frequent passeren. </t>
        </r>
      </text>
    </comment>
    <comment ref="B22" authorId="0" shapeId="0">
      <text>
        <r>
          <rPr>
            <b/>
            <sz val="9"/>
            <color indexed="81"/>
            <rFont val="Tahoma"/>
            <family val="2"/>
          </rPr>
          <t>HR-activiteit:</t>
        </r>
        <r>
          <rPr>
            <sz val="9"/>
            <color indexed="81"/>
            <rFont val="Tahoma"/>
            <family val="2"/>
          </rPr>
          <t xml:space="preserve">
Organiseer niet werk gerelateerde activiteiten voor uw medewerkers, wat de binding met uw organisatie versterkt  (bbq, sportdag, …) </t>
        </r>
      </text>
    </comment>
    <comment ref="B24" authorId="0" shapeId="0">
      <text>
        <r>
          <rPr>
            <b/>
            <sz val="9"/>
            <color indexed="81"/>
            <rFont val="Tahoma"/>
            <family val="2"/>
          </rPr>
          <t>HR-activiteit:</t>
        </r>
        <r>
          <rPr>
            <sz val="9"/>
            <color indexed="81"/>
            <rFont val="Tahoma"/>
            <family val="2"/>
          </rPr>
          <t xml:space="preserve">
Volg nieuwe medewerkers intensief op. Stel een evaluatieschema met vaste ijkmomenten op. Houd u aan dit schema. Beslis na 2 maanden, maximum 6 maanden of de medewerker in de organisatie(cultuur) past.</t>
        </r>
      </text>
    </comment>
    <comment ref="B25" authorId="0" shapeId="0">
      <text>
        <r>
          <rPr>
            <b/>
            <sz val="9"/>
            <color indexed="81"/>
            <rFont val="Tahoma"/>
            <family val="2"/>
          </rPr>
          <t>HR-activiteit:</t>
        </r>
        <r>
          <rPr>
            <sz val="9"/>
            <color indexed="81"/>
            <rFont val="Tahoma"/>
            <family val="2"/>
          </rPr>
          <t xml:space="preserve">
Schakel social media -linkedin, twitter,…- in voor het aantrekken van geschikte medewerkers voor uw organisatie. Onderhoud contacten met opleidingsinstituten die medewerkers klaarstomen voor het werkveld. Recruteer nieuwe medewerkers via de medewerkers die reeds in dienst zijn. </t>
        </r>
      </text>
    </comment>
    <comment ref="B26" authorId="0" shapeId="0">
      <text>
        <r>
          <rPr>
            <b/>
            <sz val="9"/>
            <color indexed="81"/>
            <rFont val="Tahoma"/>
            <family val="2"/>
          </rPr>
          <t>HR-activiteit:</t>
        </r>
        <r>
          <rPr>
            <sz val="9"/>
            <color indexed="81"/>
            <rFont val="Tahoma"/>
            <family val="2"/>
          </rPr>
          <t xml:space="preserve">
Houd jaarlijks kwantitatief bij hoeveel medewerkers uw organisatie verlaten en vergelijk de cijfers van jaar tot jaar. Ga na of het verloopcijfer van uw organisatie dalend of stijgend is. 
Neem een besluit in functie van de organisatiestrategie.</t>
        </r>
      </text>
    </comment>
    <comment ref="B27" authorId="0" shapeId="0">
      <text>
        <r>
          <rPr>
            <b/>
            <sz val="9"/>
            <color indexed="81"/>
            <rFont val="Tahoma"/>
            <family val="2"/>
          </rPr>
          <t>HR-activiteit:</t>
        </r>
        <r>
          <rPr>
            <sz val="9"/>
            <color indexed="81"/>
            <rFont val="Tahoma"/>
            <family val="2"/>
          </rPr>
          <t xml:space="preserve">
Zorg ervoor dat op iedere afdeling in uw organisatie steeds een 2de persoon klaar staat.
Werk met schoolstagiaires. 
Biedt de betere schoolstagiares een vakantiejob aan.
Houd rekening met de inwerktijd van nieuwe medewerkers.</t>
        </r>
      </text>
    </comment>
    <comment ref="B28" authorId="0" shapeId="0">
      <text>
        <r>
          <rPr>
            <b/>
            <sz val="9"/>
            <color indexed="81"/>
            <rFont val="Tahoma"/>
            <family val="2"/>
          </rPr>
          <t>HR-activiteit:</t>
        </r>
        <r>
          <rPr>
            <sz val="9"/>
            <color indexed="81"/>
            <rFont val="Tahoma"/>
            <family val="2"/>
          </rPr>
          <t xml:space="preserve">
Zorg ervoor dat vaste medewerkers ingelicht zijn van de komst van een nieuwe medewerker. 
Organiseer een introductiedag.
Vang de nieuwe medewerker de eerste dag op.
Stel een inwerkplan op voor de eerste weken van de nieuwe medewerker. 
Vraag regelmatig aan de nieuwe medewerker hoe zij/hij het inwerken ervaart.</t>
        </r>
      </text>
    </comment>
    <comment ref="B29" authorId="0" shapeId="0">
      <text>
        <r>
          <rPr>
            <b/>
            <sz val="9"/>
            <color indexed="81"/>
            <rFont val="Tahoma"/>
            <family val="2"/>
          </rPr>
          <t>HR-activiteit:</t>
        </r>
        <r>
          <rPr>
            <sz val="9"/>
            <color indexed="81"/>
            <rFont val="Tahoma"/>
            <family val="2"/>
          </rPr>
          <t xml:space="preserve">
Zorg ervoor dat nieuwe medewerkers in vergelijking met de vaste medewerkers vanaf dag 1 over alle middelen beschikken (werkkledij, naambadge, werktafel…)
Duid een collega als mentor aan die instaat voor de opvang en begeleiding van de nieuwe medewerker. </t>
        </r>
      </text>
    </comment>
    <comment ref="B31" authorId="0" shapeId="0">
      <text>
        <r>
          <rPr>
            <b/>
            <sz val="9"/>
            <color indexed="81"/>
            <rFont val="Tahoma"/>
            <family val="2"/>
          </rPr>
          <t>HR-activiteit:</t>
        </r>
        <r>
          <rPr>
            <sz val="9"/>
            <color indexed="81"/>
            <rFont val="Tahoma"/>
            <family val="2"/>
          </rPr>
          <t xml:space="preserve">
Bespreek minimaal om de 2 jaar wat de medewerker wil in de loopbaan en hoe hij/zij dit bereiken kan. Ga na wat de ambitie van de medewerker naar de toekomst is en hoe hierop door de organisatie het beste kan ingespeeld worden</t>
        </r>
      </text>
    </comment>
    <comment ref="B32" authorId="0" shapeId="0">
      <text>
        <r>
          <rPr>
            <b/>
            <sz val="9"/>
            <color indexed="81"/>
            <rFont val="Tahoma"/>
            <family val="2"/>
          </rPr>
          <t>HR-activiteit:</t>
        </r>
        <r>
          <rPr>
            <sz val="9"/>
            <color indexed="81"/>
            <rFont val="Tahoma"/>
            <family val="2"/>
          </rPr>
          <t xml:space="preserve">
Stel in overleg met de medewerkers een individueel plan op waarbij beschreven staat wat ze tot op heden bereikt hebben en wat ze nog dienen te bereiken voor het waarmaken van de eigen ambitie. 
Plan leeractiviteiten in functie van de ambitie en evalueer tussentijds.</t>
        </r>
      </text>
    </comment>
    <comment ref="B33" authorId="0" shapeId="0">
      <text>
        <r>
          <rPr>
            <b/>
            <sz val="9"/>
            <color indexed="81"/>
            <rFont val="Tahoma"/>
            <family val="2"/>
          </rPr>
          <t>HR-activiteit:</t>
        </r>
        <r>
          <rPr>
            <sz val="9"/>
            <color indexed="81"/>
            <rFont val="Tahoma"/>
            <family val="2"/>
          </rPr>
          <t xml:space="preserve">
Voer minimaal éénmaal per jaar met alle medewerkers een 'dialoog' waarbij het functioneren van de medewerker als de leidinggevende centraal staat. Zoek naar mogelijke 'hefbomen' waardoor het functioneren kan verbeterd worden </t>
        </r>
      </text>
    </comment>
    <comment ref="B34" authorId="0" shapeId="0">
      <text>
        <r>
          <rPr>
            <b/>
            <sz val="9"/>
            <color indexed="81"/>
            <rFont val="Tahoma"/>
            <family val="2"/>
          </rPr>
          <t>HR-activiteit:</t>
        </r>
        <r>
          <rPr>
            <sz val="9"/>
            <color indexed="81"/>
            <rFont val="Tahoma"/>
            <family val="2"/>
          </rPr>
          <t xml:space="preserve">
Geef in een gesprek als leidinggevende éénmaal per jaar aan medewerker terug hoe de prestaties van afgelopen jaar beoordeeld zijn.</t>
        </r>
      </text>
    </comment>
    <comment ref="B37" authorId="0" shapeId="0">
      <text>
        <r>
          <rPr>
            <b/>
            <sz val="9"/>
            <color indexed="81"/>
            <rFont val="Tahoma"/>
            <family val="2"/>
          </rPr>
          <t>HR-activiteit:</t>
        </r>
        <r>
          <rPr>
            <sz val="9"/>
            <color indexed="81"/>
            <rFont val="Tahoma"/>
            <family val="2"/>
          </rPr>
          <t xml:space="preserve">
Beschrijf voor uw organisatie hoe over 'opleiding' in uw organisatie gedacht wordt bijvb. Iedere medewerker heeft recht op minimaal 2 opleidingsdagen per jaar. Of Medewerkers zijn zelf verantwoordelijk voor de eigen ontwikkeling. Als organisatie zullen we maximaal het individuele-, team- als organisatieleerproces faciliteren.</t>
        </r>
      </text>
    </comment>
    <comment ref="B38" authorId="0" shapeId="0">
      <text>
        <r>
          <rPr>
            <b/>
            <sz val="9"/>
            <color indexed="81"/>
            <rFont val="Tahoma"/>
            <family val="2"/>
          </rPr>
          <t>HR-activiteit:</t>
        </r>
        <r>
          <rPr>
            <sz val="9"/>
            <color indexed="81"/>
            <rFont val="Tahoma"/>
            <family val="2"/>
          </rPr>
          <t xml:space="preserve">
Stel een jaar opleiding- en begeleidingsplan op voor uw organisatie. Benoem per opleidingsactie, de opleidingsnood, het opleidingsdoel, de duur van de opleiding, de in- of externe lesgever, randvoorwaarden, opleidingskost, de operationele kost voor een medewerker die gedurende de opleiding dient vervangen te worden.</t>
        </r>
      </text>
    </comment>
    <comment ref="B40" authorId="0" shapeId="0">
      <text>
        <r>
          <rPr>
            <b/>
            <sz val="9"/>
            <color indexed="81"/>
            <rFont val="Tahoma"/>
            <family val="2"/>
          </rPr>
          <t>HR-activiteit:</t>
        </r>
        <r>
          <rPr>
            <sz val="9"/>
            <color indexed="81"/>
            <rFont val="Tahoma"/>
            <family val="2"/>
          </rPr>
          <t xml:space="preserve">
Beschrijf per doelgroep welke opleidingen jaarlijks worden georganiseerd. Geef  per doelgroep aan welke opleidingen als </t>
        </r>
        <r>
          <rPr>
            <i/>
            <sz val="9"/>
            <color indexed="81"/>
            <rFont val="Tahoma"/>
            <family val="2"/>
          </rPr>
          <t>basis, revisie (op onderhoud) of verrijkend</t>
        </r>
        <r>
          <rPr>
            <sz val="9"/>
            <color indexed="81"/>
            <rFont val="Tahoma"/>
            <family val="2"/>
          </rPr>
          <t xml:space="preserve"> voorzien zijn. </t>
        </r>
      </text>
    </comment>
  </commentList>
</comments>
</file>

<file path=xl/comments3.xml><?xml version="1.0" encoding="utf-8"?>
<comments xmlns="http://schemas.openxmlformats.org/spreadsheetml/2006/main">
  <authors>
    <author>HR-activiteit</author>
  </authors>
  <commentList>
    <comment ref="B9" authorId="0" shapeId="0">
      <text>
        <r>
          <rPr>
            <b/>
            <sz val="9"/>
            <color indexed="81"/>
            <rFont val="Tahoma"/>
            <family val="2"/>
          </rPr>
          <t>HR-activiteit:</t>
        </r>
        <r>
          <rPr>
            <sz val="9"/>
            <color indexed="81"/>
            <rFont val="Tahoma"/>
            <family val="2"/>
          </rPr>
          <t xml:space="preserve">
Hanteer één of meerdere indicatoren om de prestaties van uw medewerkers te kunnen evalueren. Bijvb. Aantal gidsbeurten, aantal bezoekers, aantal groepen. Hanteer streefcijfers en geef aan hoe u denkt over het bereikt resultaat.</t>
        </r>
      </text>
    </comment>
    <comment ref="B10" authorId="0" shapeId="0">
      <text>
        <r>
          <rPr>
            <b/>
            <sz val="9"/>
            <color indexed="81"/>
            <rFont val="Tahoma"/>
            <family val="2"/>
          </rPr>
          <t>HR-activiteit:</t>
        </r>
        <r>
          <rPr>
            <sz val="9"/>
            <color indexed="81"/>
            <rFont val="Tahoma"/>
            <family val="2"/>
          </rPr>
          <t xml:space="preserve">
Bereken dagelijks, wekelijks… de productiviteit door middel van de omzet te delen door het aantal gepresteerde werkuren. 
Hanteer dit en andere kengetallen om de organisatiegroei te bevorderen. </t>
        </r>
      </text>
    </comment>
    <comment ref="B11" authorId="0" shapeId="0">
      <text>
        <r>
          <rPr>
            <b/>
            <sz val="9"/>
            <color indexed="81"/>
            <rFont val="Tahoma"/>
            <family val="2"/>
          </rPr>
          <t>HR-activiteit:</t>
        </r>
        <r>
          <rPr>
            <sz val="9"/>
            <color indexed="81"/>
            <rFont val="Tahoma"/>
            <family val="2"/>
          </rPr>
          <t xml:space="preserve">
Stel een vragenijst samen met allerlei topics die uw medewerkers aanbelangen en een invloed op de tevredenheid hebben (arbeidsvoorwaarden, omstandigheden, manier van leidinggeven, overlegmomenten, opleiding- en ontplooiingsmogelijkheden…). 
Meet de 'customer delightness' van uw medewerkers . 
Zie voor meer info Custumer delight model, www.d-sense.be
</t>
        </r>
      </text>
    </comment>
    <comment ref="B12" authorId="0" shapeId="0">
      <text>
        <r>
          <rPr>
            <b/>
            <sz val="9"/>
            <color indexed="81"/>
            <rFont val="Tahoma"/>
            <family val="2"/>
          </rPr>
          <t>HR-activiteit:</t>
        </r>
        <r>
          <rPr>
            <sz val="9"/>
            <color indexed="81"/>
            <rFont val="Tahoma"/>
            <family val="2"/>
          </rPr>
          <t xml:space="preserve">
Stel een 'kennen-kunnen-willen' analyse  van al uw medewerkers op. 
Hanteer daarbij de volgende vragen : 
Kent de medewerker zijn/haar taken?
Is zij/hij kundig in de taakuitvoering? 
Wllt zij/hij vanuit eigen beweging de taken uitvoeren?</t>
        </r>
      </text>
    </comment>
    <comment ref="B14" authorId="0" shapeId="0">
      <text>
        <r>
          <rPr>
            <b/>
            <sz val="9"/>
            <color indexed="81"/>
            <rFont val="Tahoma"/>
            <family val="2"/>
          </rPr>
          <t>HR-activiteit:</t>
        </r>
        <r>
          <rPr>
            <sz val="9"/>
            <color indexed="81"/>
            <rFont val="Tahoma"/>
            <family val="2"/>
          </rPr>
          <t xml:space="preserve">
Zoek uit welke CAO (intersectoraal, sectoraal, ondernemingsgericht) op uw organisatie van toepassng is. Voor meer informatie, raadpleeg de website van de Federale OverheidsDienst, Werkgelegenheid, Arbeid en Sociaal overleg.
http://www.werk.belgie.be/defaultTab.aspx?id=513 </t>
        </r>
      </text>
    </comment>
    <comment ref="B16" authorId="0" shapeId="0">
      <text>
        <r>
          <rPr>
            <b/>
            <sz val="9"/>
            <color indexed="81"/>
            <rFont val="Tahoma"/>
            <family val="2"/>
          </rPr>
          <t>HR-activiteit:</t>
        </r>
        <r>
          <rPr>
            <sz val="9"/>
            <color indexed="81"/>
            <rFont val="Tahoma"/>
            <family val="2"/>
          </rPr>
          <t xml:space="preserve">
Stel allerhande HR procedures op . Laat deze door uw directie bekrachtigen. Zorg dat het HR handboek voor iedere leidinggevenden in uw organisatie toegankelijk is. </t>
        </r>
      </text>
    </comment>
    <comment ref="B17" authorId="0" shapeId="0">
      <text>
        <r>
          <rPr>
            <b/>
            <sz val="9"/>
            <color indexed="81"/>
            <rFont val="Tahoma"/>
            <family val="2"/>
          </rPr>
          <t>HR-activiteit:</t>
        </r>
        <r>
          <rPr>
            <sz val="9"/>
            <color indexed="81"/>
            <rFont val="Tahoma"/>
            <family val="2"/>
          </rPr>
          <t xml:space="preserve">
Raadpleeg de VDAB website voor meer info over de tewerkstelling van niet-werkende werkzoekende 50+.
http://werkgevers.vdab.be/premie50plus/</t>
        </r>
      </text>
    </comment>
    <comment ref="B20" authorId="0" shapeId="0">
      <text>
        <r>
          <rPr>
            <b/>
            <sz val="9"/>
            <color indexed="81"/>
            <rFont val="Tahoma"/>
            <family val="2"/>
          </rPr>
          <t>HR-activiteit:</t>
        </r>
        <r>
          <rPr>
            <sz val="9"/>
            <color indexed="81"/>
            <rFont val="Tahoma"/>
            <family val="2"/>
          </rPr>
          <t xml:space="preserve">
Begin met het beschrijven van de functies. Weeg de functies op basis van criteria (algemene vorming, vreemde talen, breedte van het werkterrein, leidinggeven,…)  en ken punten toe. Bereken de eindscore van de functies en deel functies in klassen in. Koppel aan iedere klasse een bepaald loonniveau.</t>
        </r>
      </text>
    </comment>
    <comment ref="B21" authorId="0" shapeId="0">
      <text>
        <r>
          <rPr>
            <b/>
            <sz val="9"/>
            <color indexed="81"/>
            <rFont val="Tahoma"/>
            <family val="2"/>
          </rPr>
          <t>HR-activiteit:</t>
        </r>
        <r>
          <rPr>
            <sz val="9"/>
            <color indexed="81"/>
            <rFont val="Tahoma"/>
            <family val="2"/>
          </rPr>
          <t xml:space="preserve">
Voor publieke instanties, zie onderzoeksrapport 'Functiewaardering- en classificatie in de publieke sector: van de theorie naar de praktijk' Willems, Janvier, Henderickx</t>
        </r>
      </text>
    </comment>
    <comment ref="B25" authorId="0" shapeId="0">
      <text>
        <r>
          <rPr>
            <b/>
            <sz val="9"/>
            <color indexed="81"/>
            <rFont val="Tahoma"/>
            <family val="2"/>
          </rPr>
          <t>HR-activiteit:</t>
        </r>
        <r>
          <rPr>
            <sz val="9"/>
            <color indexed="81"/>
            <rFont val="Tahoma"/>
            <family val="2"/>
          </rPr>
          <t xml:space="preserve">
Voor Vlaamse gemeente- en provinciepersoneel, zie rechtspostieregeling, de bezoldigingsregeling en salarisschalen.
http://binnenland.vlaanderen.be/rechtspositieregeling/rechtspositieregeling-gemeente-en-provinciepersoneel</t>
        </r>
      </text>
    </comment>
    <comment ref="B27" authorId="0" shapeId="0">
      <text>
        <r>
          <rPr>
            <b/>
            <sz val="9"/>
            <color indexed="81"/>
            <rFont val="Tahoma"/>
            <family val="2"/>
          </rPr>
          <t>HR-activiteit:</t>
        </r>
        <r>
          <rPr>
            <sz val="9"/>
            <color indexed="81"/>
            <rFont val="Tahoma"/>
            <family val="2"/>
          </rPr>
          <t xml:space="preserve">
Ontwikkel een beloningssysteem dat naast ancienniteit en diploma, ook rekening houdt met geleverde prestaties.</t>
        </r>
      </text>
    </comment>
    <comment ref="B34" authorId="0" shapeId="0">
      <text>
        <r>
          <rPr>
            <b/>
            <sz val="9"/>
            <color indexed="81"/>
            <rFont val="Tahoma"/>
            <family val="2"/>
          </rPr>
          <t>HR-activiteit:</t>
        </r>
        <r>
          <rPr>
            <sz val="9"/>
            <color indexed="81"/>
            <rFont val="Tahoma"/>
            <family val="2"/>
          </rPr>
          <t xml:space="preserve">
Som voor uw organisatie de secundaire en tertiaire arbeidsvoorwaarden op.
Ga na welke bewegingsvrijheid uw organisatie heeft op vlak van flexibel verlonen.
Betrek de sociale partners bij de ontwikkeling van een flexibel verloningsbeleid.
Voor meer info over 'flexibel verlonen bij de overheid', zie artikel van SD Worx, blz 42 http://www.sdworx.be/~/media/SD%20Worx/R-D/scoop/Scoop%20NL/29.ashx</t>
        </r>
      </text>
    </comment>
  </commentList>
</comments>
</file>

<file path=xl/comments4.xml><?xml version="1.0" encoding="utf-8"?>
<comments xmlns="http://schemas.openxmlformats.org/spreadsheetml/2006/main">
  <authors>
    <author>HR-activiteit</author>
  </authors>
  <commentList>
    <comment ref="B12" authorId="0" shapeId="0">
      <text>
        <r>
          <rPr>
            <b/>
            <sz val="9"/>
            <color indexed="81"/>
            <rFont val="Tahoma"/>
            <family val="2"/>
          </rPr>
          <t>HR-activiteit:</t>
        </r>
        <r>
          <rPr>
            <sz val="9"/>
            <color indexed="81"/>
            <rFont val="Tahoma"/>
            <family val="2"/>
          </rPr>
          <t xml:space="preserve">
Werk een 'veiligheids-, gezondheids- en omgevingsaangelegenheden-systeem' uit.
Inventariseer risico's op basis van interviews, locatieonderzoek, analyse stakeholders, checklijsten, enz.
Prioritiseer risico's (door risico's in risicoklassen in te delen).
Doe aan risico beheersing bijvb door pro-actieve controle in te voeren 
</t>
        </r>
      </text>
    </comment>
    <comment ref="B19" authorId="0" shapeId="0">
      <text>
        <r>
          <rPr>
            <b/>
            <sz val="9"/>
            <color indexed="81"/>
            <rFont val="Tahoma"/>
            <family val="2"/>
          </rPr>
          <t>HR-activiteit:</t>
        </r>
        <r>
          <rPr>
            <sz val="9"/>
            <color indexed="81"/>
            <rFont val="Tahoma"/>
            <family val="2"/>
          </rPr>
          <t xml:space="preserve">
Zie voor meer info de websit van de Federale OverheidsDienst.
http://www.werk.belgie.be/defaultTab.aspx?id=564</t>
        </r>
      </text>
    </comment>
    <comment ref="B23" authorId="0" shapeId="0">
      <text>
        <r>
          <rPr>
            <b/>
            <sz val="9"/>
            <color indexed="81"/>
            <rFont val="Tahoma"/>
            <family val="2"/>
          </rPr>
          <t>HR-activiteit:</t>
        </r>
        <r>
          <rPr>
            <sz val="9"/>
            <color indexed="81"/>
            <rFont val="Tahoma"/>
            <family val="2"/>
          </rPr>
          <t xml:space="preserve">
Communiceer het aantal dagen dat uw organisatie arbeidsongeval vrij is, …en/of de frequentiegraad, de ernstgraad van arbeidsongevallen.</t>
        </r>
      </text>
    </comment>
    <comment ref="B26" authorId="0" shapeId="0">
      <text>
        <r>
          <rPr>
            <b/>
            <sz val="9"/>
            <color indexed="81"/>
            <rFont val="Tahoma"/>
            <family val="2"/>
          </rPr>
          <t>HR-activiteit:</t>
        </r>
        <r>
          <rPr>
            <sz val="9"/>
            <color indexed="81"/>
            <rFont val="Tahoma"/>
            <family val="2"/>
          </rPr>
          <t xml:space="preserve">
Consulteer de Federale OverheidsDienst website en download de brochure over 'beeldschermwerk'. De brochure toont hoe beroepsrisico's rond beeldschermen kunnen worden opgespoord, geobserveerd en geanalyseerd worden.
http://www.werk.belgie.be/publicationDefault.aspx?id=3668</t>
        </r>
      </text>
    </comment>
  </commentList>
</comments>
</file>

<file path=xl/comments5.xml><?xml version="1.0" encoding="utf-8"?>
<comments xmlns="http://schemas.openxmlformats.org/spreadsheetml/2006/main">
  <authors>
    <author>HR-activiteit</author>
  </authors>
  <commentList>
    <comment ref="B9" authorId="0" shapeId="0">
      <text>
        <r>
          <rPr>
            <b/>
            <sz val="9"/>
            <color indexed="81"/>
            <rFont val="Tahoma"/>
            <family val="2"/>
          </rPr>
          <t>HR-activiteit:</t>
        </r>
        <r>
          <rPr>
            <sz val="9"/>
            <color indexed="81"/>
            <rFont val="Tahoma"/>
            <family val="2"/>
          </rPr>
          <t xml:space="preserve">
Ga na welke info intern met de medewerkers wordt gecommuniceerd (ondernemings- en/of medewerkergerelateerd, zakelijk en/of emotie getint)?
Ga na welke info intern meer mag worden gecommuniceerd?
Ga na hoe vaak, via welk kanaal en de manier waarop deze info intern het best wordt gecommuniceerd?
Bron : modellen van C  http://www.modellenvanc.be/site/content/interncom.asp</t>
        </r>
      </text>
    </comment>
    <comment ref="B10" authorId="0" shapeId="0">
      <text>
        <r>
          <rPr>
            <b/>
            <sz val="9"/>
            <color indexed="81"/>
            <rFont val="Tahoma"/>
            <family val="2"/>
          </rPr>
          <t>HR-activiteit:</t>
        </r>
        <r>
          <rPr>
            <sz val="9"/>
            <color indexed="81"/>
            <rFont val="Tahoma"/>
            <family val="2"/>
          </rPr>
          <t xml:space="preserve">
Zie het werkoverleg als een instrument voor medewerkersparticipatie.
Over de uitgangspunten, de inhoud,opzet en aanpak van een werkoverleg, zie website http://www.leren.nl/cursus/management/participatief/werkoverleg.html</t>
        </r>
      </text>
    </comment>
    <comment ref="B12" authorId="0" shapeId="0">
      <text>
        <r>
          <rPr>
            <b/>
            <sz val="9"/>
            <color indexed="81"/>
            <rFont val="Tahoma"/>
            <family val="2"/>
          </rPr>
          <t xml:space="preserve">HR-activiteit:
</t>
        </r>
        <r>
          <rPr>
            <sz val="9"/>
            <color indexed="81"/>
            <rFont val="Tahoma"/>
            <family val="2"/>
          </rPr>
          <t>Stimuleer in uw organisatie de samenwerking.
Organiseer focus-, intervisie-, werkgroepen, projectteams, onderzoekteams,…
Zet een leertraject op rond 'samenwerking'. Laat deelnemers na afloop van het traject aangeven wat ze ervan geleerd hebben.</t>
        </r>
      </text>
    </comment>
    <comment ref="B15" authorId="0" shapeId="0">
      <text>
        <r>
          <rPr>
            <b/>
            <sz val="9"/>
            <color indexed="81"/>
            <rFont val="Tahoma"/>
            <family val="2"/>
          </rPr>
          <t>HR-activiteit:</t>
        </r>
        <r>
          <rPr>
            <sz val="9"/>
            <color indexed="81"/>
            <rFont val="Tahoma"/>
            <family val="2"/>
          </rPr>
          <t xml:space="preserve">
Benoem de gewenste leidinggevende stijl (gedrag, kennis, opvattingen, waarden…) die het inzetten van talenten en competenties van uw medewerkers stimuleert.
Stel een document op waarin het gewenste leiderschapsprofiel &amp; de 'leadership standaards' van uw organisatie zijn uitgelegd.</t>
        </r>
      </text>
    </comment>
    <comment ref="B17" authorId="0" shapeId="0">
      <text>
        <r>
          <rPr>
            <b/>
            <sz val="9"/>
            <color indexed="81"/>
            <rFont val="Tahoma"/>
            <family val="2"/>
          </rPr>
          <t>HR-activiteit:</t>
        </r>
        <r>
          <rPr>
            <sz val="9"/>
            <color indexed="81"/>
            <rFont val="Tahoma"/>
            <family val="2"/>
          </rPr>
          <t xml:space="preserve">
Voor meer achtergrondinfo, raadpleeg de website www.diversiteit.be
Verdiep uw kennis over het onderwerp 'diversiteit' aan de hand van allerhande 'situaties'. Zie website http://www.ediv.be/site, registratie is verplicht om toegang tot het e-leren materiaal te bekomen.</t>
        </r>
      </text>
    </comment>
    <comment ref="B22" authorId="0" shapeId="0">
      <text>
        <r>
          <rPr>
            <b/>
            <sz val="9"/>
            <color indexed="81"/>
            <rFont val="Tahoma"/>
            <family val="2"/>
          </rPr>
          <t>HR-activiteit:</t>
        </r>
        <r>
          <rPr>
            <sz val="9"/>
            <color indexed="81"/>
            <rFont val="Tahoma"/>
            <family val="2"/>
          </rPr>
          <t xml:space="preserve">
Raadpleeg de website www.overhetnieuwewerken.be voor meer info over het onderwerp.</t>
        </r>
      </text>
    </comment>
  </commentList>
</comments>
</file>

<file path=xl/sharedStrings.xml><?xml version="1.0" encoding="utf-8"?>
<sst xmlns="http://schemas.openxmlformats.org/spreadsheetml/2006/main" count="393" uniqueCount="272">
  <si>
    <t>Datum</t>
  </si>
  <si>
    <t xml:space="preserve">1. </t>
  </si>
  <si>
    <t>1.1</t>
  </si>
  <si>
    <t>1.2</t>
  </si>
  <si>
    <t>1.3</t>
  </si>
  <si>
    <t>2.1</t>
  </si>
  <si>
    <t>2.2</t>
  </si>
  <si>
    <t>2.3</t>
  </si>
  <si>
    <t>2.4</t>
  </si>
  <si>
    <t>2.5</t>
  </si>
  <si>
    <t>3.1</t>
  </si>
  <si>
    <t>3.2</t>
  </si>
  <si>
    <t>3.3</t>
  </si>
  <si>
    <t>1.4</t>
  </si>
  <si>
    <t>1.5</t>
  </si>
  <si>
    <t>1.6</t>
  </si>
  <si>
    <t>1.7</t>
  </si>
  <si>
    <t>1.8</t>
  </si>
  <si>
    <t>1.9</t>
  </si>
  <si>
    <t>Totaal</t>
  </si>
  <si>
    <t>Totaal Voltooid</t>
  </si>
  <si>
    <t>Percentage</t>
  </si>
  <si>
    <t>Resultaten</t>
  </si>
  <si>
    <t xml:space="preserve"> </t>
  </si>
  <si>
    <t>Worden functioneringsgesprekken gevoerd?</t>
  </si>
  <si>
    <t>Worden beoordelingsgesprekken gevoerd?</t>
  </si>
  <si>
    <t>Arbeidsvoorwaarden</t>
  </si>
  <si>
    <t>Arbeidsomstandigheden</t>
  </si>
  <si>
    <t>Arbeidsverhoudingen</t>
  </si>
  <si>
    <t>Algemene visie</t>
  </si>
  <si>
    <t>Juiste man &amp; vrouw op de juiste plek</t>
  </si>
  <si>
    <t>Worden leidinggevenden geschoold in het voeren van functionering- en beoordelingsgesprekken?</t>
  </si>
  <si>
    <t xml:space="preserve">Worden acties ondernomen inzake bijsturing functionering-/beoordelingsgesprekken? </t>
  </si>
  <si>
    <t>Hebben alle medewerkers toegang tot opleiding?</t>
  </si>
  <si>
    <t>Ingevuld door</t>
  </si>
  <si>
    <t>Totaal Algemene visie</t>
  </si>
  <si>
    <t>Is er sprake van een human resource management waarbij de factor 'mens' een cruciale plek toebedeeld wordt voor het behalen van organisatiedoelen?</t>
  </si>
  <si>
    <t>Visie document</t>
  </si>
  <si>
    <t>Totaal arbeidsvoorwaarden</t>
  </si>
  <si>
    <t>Instroom</t>
  </si>
  <si>
    <t>Uitstroom</t>
  </si>
  <si>
    <t>Totaal Arbeidsvoorziening</t>
  </si>
  <si>
    <t>Wat 'medewerkers terug krijgen' voor het werk wat ze verrichten</t>
  </si>
  <si>
    <t>Functiewaardering</t>
  </si>
  <si>
    <t>Worden functies gewaardeerd op basis van een systeem?</t>
  </si>
  <si>
    <t>Is het functiewaardering systeem begrijpelijk en inzichtelijk?</t>
  </si>
  <si>
    <t>Beloning</t>
  </si>
  <si>
    <t>Bevordert het beloningsysteem ontplooiing en promotie?</t>
  </si>
  <si>
    <t>Bevordert het beloningsysteem de onderlinge samenwerking?</t>
  </si>
  <si>
    <t>Is het voor iedereen in de organisatie inzichtelijk en begrijpelijk?</t>
  </si>
  <si>
    <t>Zijn de inkomensverschillen per periode acceptabel?</t>
  </si>
  <si>
    <t>Totaal Arbeidsomstandigheden</t>
  </si>
  <si>
    <t xml:space="preserve"> 'Omstandigheden' waaronder de medewerker werk verricht</t>
  </si>
  <si>
    <t>Zijn er (aanplak)borden voorzien waarop specifieke info tav welzijn op het werk aangebracht wordt?</t>
  </si>
  <si>
    <t>Worden risico's en oorzaken inzake arbeidsomstandigheden in kaart gebracht?</t>
  </si>
  <si>
    <t>Worden leden van de (hierarchische) lijn betrokken bij de uitwerking en programma uitvoering van een dynamisch risico beheersingssysteem, het Globale Preventieplan en/of Jaar actieplan?</t>
  </si>
  <si>
    <t>Vorming</t>
  </si>
  <si>
    <t>Worden medewerkers voldoende en aangepast gevormd ivm. welzijn van medewerkers bij de uitvoering van het werk?</t>
  </si>
  <si>
    <t>Stress</t>
  </si>
  <si>
    <t>Heffen &amp; tillen</t>
  </si>
  <si>
    <t>Arbeidsongevallen</t>
  </si>
  <si>
    <t>Ergonomie</t>
  </si>
  <si>
    <t>Wordt de wetgeving en de normen inzake beeldschermen nageleefd?</t>
  </si>
  <si>
    <t>Risico Inventarisatie &amp; Evaluatie (RIE)</t>
  </si>
  <si>
    <t>Wordt in de organisatie nagegaan hoe zwaar de risico's wegen?</t>
  </si>
  <si>
    <t>Wordt aangegeven hoe risico's in de organisatie verkleind of weggenomen kunnen worden?</t>
  </si>
  <si>
    <t>Sociale voorzieningen</t>
  </si>
  <si>
    <t>Zijn de sociale voorzieningen voorhanden (sanitair, eetruimte, werkzitplaats, eerste hulp,…)?</t>
  </si>
  <si>
    <t>Zijn de omgevingsfactoren oké (ventilatie arbeidsplaats, geluidsomgeving, verlichting,…)?</t>
  </si>
  <si>
    <t>Pesterijen, ongewenst seksueel gedrag</t>
  </si>
  <si>
    <t>Worden gevallen van geweld, pesterijen en ongewenst seksueel gedrag bijgehouden en ingeschreven in een speciaal register (verplichting voor organisaties die in contact met publiek werken)?</t>
  </si>
  <si>
    <t>Zijn de maatregelen inzake pesterijen, geweld,… in het arbeidsreglement opgenomen?</t>
  </si>
  <si>
    <t>Preventiebeleid</t>
  </si>
  <si>
    <t>Is er voldoende voorlichting en scholing over het gebruik van machines en specifieke gevaren?</t>
  </si>
  <si>
    <t>Wordt er een beleid gevoerd om functies voor medewerkers een waardevolle inhoud te geven? (taakroulatie, taakverbreding en taakverruiming)</t>
  </si>
  <si>
    <t>Is er een strategisch preventiebeleid voor de organisatie op lange termijn opgesteld?</t>
  </si>
  <si>
    <t>Werkplezier</t>
  </si>
  <si>
    <t>Arbeidsomstandigheden                    27 items = 100%</t>
  </si>
  <si>
    <t>Totaal Arbeidsverhoudingen</t>
  </si>
  <si>
    <t>Onderlinge verhouding onder groepen, afdelingen van een organisatie</t>
  </si>
  <si>
    <t>Diversiteit</t>
  </si>
  <si>
    <t>Generatiemanagement</t>
  </si>
  <si>
    <t>Het Nieuwe Werken</t>
  </si>
  <si>
    <t>Is de stijl van leidinggeven afgestemd op het nieuwe werken (sturen op resultaten ipv aanwezigheid)?</t>
  </si>
  <si>
    <t>Wat is de visie van het management op het inzetten en het functioneren van mensen binnen de organisatie?</t>
  </si>
  <si>
    <t>Hoe worden medewerkers beloond en welke regelingen zijn relevant (primair, secundair en tertiair)?</t>
  </si>
  <si>
    <t>3</t>
  </si>
  <si>
    <t>Instrument</t>
  </si>
  <si>
    <t>Beschikt u over een personeelshandboek waarin de aanvullende arbeidsvoorwaarden worden beschreven?</t>
  </si>
  <si>
    <t>Voldoen uw arbeidsovereenkomsten aan de wet- en regelgeving?</t>
  </si>
  <si>
    <t>Secundaire arbeidsvoorwaarden</t>
  </si>
  <si>
    <t>Bent u bekend met het flexibel verlonen of belonen op maat van uw medewerkers?</t>
  </si>
  <si>
    <t>Is het beleid aangaande arbeidsomstandigheden onderdeel van het totale inzetbaarheidsbeleid voor het heden en de (midden)lange termijn?</t>
  </si>
  <si>
    <t>Resultaten HR beleid</t>
  </si>
  <si>
    <t>Is het beleid aangaande arbeidsverhoudingen onderdeel van het totale inzetbaarheidsbeleid voor het heden en de (midden)lange termijn?</t>
  </si>
  <si>
    <t>Is de HR verantwoordelijke in uw organisatie een strategische business/gesprekspartner voor de lijnfunctionarissen?</t>
  </si>
  <si>
    <t>4</t>
  </si>
  <si>
    <t>4.1</t>
  </si>
  <si>
    <t>4.2</t>
  </si>
  <si>
    <t>4.3</t>
  </si>
  <si>
    <t>4.4</t>
  </si>
  <si>
    <t>4.5</t>
  </si>
  <si>
    <t>4.6</t>
  </si>
  <si>
    <t>Algemene visie                          20  items = 100%</t>
  </si>
  <si>
    <t>Human Resources structuur</t>
  </si>
  <si>
    <t>Score 100%  = maximum</t>
  </si>
  <si>
    <t>Competentiemanagement</t>
  </si>
  <si>
    <t>Personeelsplanning</t>
  </si>
  <si>
    <t>Functieprofielen</t>
  </si>
  <si>
    <t>Betekenisvol, ontwikkelingsgericht en plezierig werk</t>
  </si>
  <si>
    <t>Is het plezierig werken in uw organisatie?</t>
  </si>
  <si>
    <t>Is het aantal openstaande vacatures in uw organisatie beperkt?</t>
  </si>
  <si>
    <t>Gebeurt de werving en selectie van nieuwe medewerkers binnen een acceptabele tijd voor uw organisatie?</t>
  </si>
  <si>
    <t>Doorstroom</t>
  </si>
  <si>
    <t>Worden loopbaangesprekken in uw organisatie gevoerd?</t>
  </si>
  <si>
    <t>Worden persoonlijke ontwikkelingsplannen (POP) in uw organisatie opgesteld?</t>
  </si>
  <si>
    <t>Wordt dit opleidingsbeleid in een concreet jaarplan uitgewerkt ?</t>
  </si>
  <si>
    <t>Worden nieuwe medewerkers of medewerkers die van afdeling veranderen, begeleid?</t>
  </si>
  <si>
    <t>Personeelsregistratie</t>
  </si>
  <si>
    <t>Worden personeelsevoluties, wijzigingen accuraat geregistreerd en bijgehouden?</t>
  </si>
  <si>
    <t>'1.4</t>
  </si>
  <si>
    <t>2</t>
  </si>
  <si>
    <t>3.4</t>
  </si>
  <si>
    <t>Hoeveel medewerkers hebt u nodig en hoe komt u eraan (instroom, doorstroom, uitstroom)?</t>
  </si>
  <si>
    <t>Hoe veilig en gezond is uw organisatie en hoe regelt u dat (veiligheid, gezondheid en welzijn)?</t>
  </si>
  <si>
    <t>Hoe is de samenwerking geregeld en hoe gaat u met elkaar om (cultuur, communicatie, inspraak, functioneren)?</t>
  </si>
  <si>
    <t>Bent u tevreden over de productiviteit van uw medewerkers?</t>
  </si>
  <si>
    <t>Algemene aspecten</t>
  </si>
  <si>
    <t>Meet u de productiviteit van uw medewerkers?</t>
  </si>
  <si>
    <t>Bent u tevreden over de motivatie van uw medewerkers?</t>
  </si>
  <si>
    <t>CAO &amp; arbeidsovereenkomst</t>
  </si>
  <si>
    <t>Voert u periodiek (éénmaal om de 2 jaar) een medewerkerstevredenheid onderzoek uit?</t>
  </si>
  <si>
    <t>4.7</t>
  </si>
  <si>
    <t>5.1</t>
  </si>
  <si>
    <t>5.2</t>
  </si>
  <si>
    <t>Arbeidsvoorwaarden                22 items = 100%</t>
  </si>
  <si>
    <t>Zet u uw medewerkers, afdelingen in uw organisatie aan tot tot zelfsturing?</t>
  </si>
  <si>
    <t>Promoot u samenwerken in teams?</t>
  </si>
  <si>
    <t>Schenkt u aandacht aan werkplezier?</t>
  </si>
  <si>
    <t>Is er in uw organisatie oog voor arbeidsparticipatie van minderheidsgroepen (vrouwen, arbeidsgehandicapten, ouderen, jongeren,…?</t>
  </si>
  <si>
    <t>Communicatie</t>
  </si>
  <si>
    <t>Balans privé &amp; werk</t>
  </si>
  <si>
    <t>Arbeidsverhoudingen                     14  items = 100%</t>
  </si>
  <si>
    <t>Algemene instructie</t>
  </si>
  <si>
    <t xml:space="preserve">Naarmate meer uitspraken voor uw organisatie opgaan, zal uw organisatie een hogere % HR score behalen. </t>
  </si>
  <si>
    <r>
      <t>Het tabblad 'R</t>
    </r>
    <r>
      <rPr>
        <b/>
        <sz val="11"/>
        <color theme="1"/>
        <rFont val="Calibri"/>
        <family val="2"/>
        <scheme val="minor"/>
      </rPr>
      <t>esultaten</t>
    </r>
    <r>
      <rPr>
        <sz val="11"/>
        <color theme="1"/>
        <rFont val="Calibri"/>
        <family val="2"/>
        <scheme val="minor"/>
      </rPr>
      <t>' geeft u automatisch een totaal beeld van de HR analyse voor ieder deelaspect als voor alle deelaspecten samen.</t>
    </r>
  </si>
  <si>
    <t>Heeft de HR verantwoordelijke voldoende middelen en resources om meer te doen dan enkel de personeelsadminatratie en de opvolging van HR procedures?</t>
  </si>
  <si>
    <t>Worden samenhangende arbeidsvoorwaarden ontwikkeld om duurzame inzetbaarheid van medewerkers te vergroten?</t>
  </si>
  <si>
    <t>Hanteert het management een met elkaar gedeelde visie over het functioneren en inzetten van mensen binnen de organisatie?</t>
  </si>
  <si>
    <t>Is er een document waarin de visie van het management te lezen valt over het functioneren en inzetten van mensen binnen de organisatie (interne webtool, sociaal jaarverslag, introductieboekje, personeelsadvertentie, flatscreen(s) in de organisatie)?</t>
  </si>
  <si>
    <t>Zijn de organisatienoden via focusgroepen op Human Resources vlak in kaart gebracht?</t>
  </si>
  <si>
    <t>Zijn er SMART doelstellingen op HR vlak gedefinieerd?</t>
  </si>
  <si>
    <t>Worden HR doelstellingen gemeten en geevalueerd?</t>
  </si>
  <si>
    <t>Worden organisatiebrede streefcijfers op HR vlak gezet?</t>
  </si>
  <si>
    <t>Worden specifieke initiatieven genomen om de HR-doelstellingen te bereiken?</t>
  </si>
  <si>
    <t>Worden HR procedures gerespecteerd? Wordt elke interne opleiding gekaderd in de HR visie van de organisatie?</t>
  </si>
  <si>
    <t>Is er een vakbekwame HR verantwoordelijke in de organisatie aangesteld die rapporteert aan de Directie?</t>
  </si>
  <si>
    <t>Wordt er jaarlijks een sociaal verslag opgesteld als bijlage aan de EFI informatie voor Directie en Ondernemingsraad/CPBW?</t>
  </si>
  <si>
    <t>Wordt het sociaal jaarverslag met elkaar gedeeld in management- en afdelingsoverleg?</t>
  </si>
  <si>
    <t>Worden de (potentiele) capaciteiten van medewerkers systematisch geinventariseerd en via afgesproken trajecten zowel voor henzelf als de organisatie optimaal benut?</t>
  </si>
  <si>
    <t>Is het arbeidsvoorzieningsbeleid volwassen en maakt het integraal deel uit van het totale HR beleid? Voorziet het HR beleid in een tewerkstellingsbeleid waarbij diverse groepen uit de omringende samenleving vertegenwoordigd zijn op alle niveau's?</t>
  </si>
  <si>
    <t>Worden medewerkers in uw organisatie continu geinformeerd en betrokken in PDCA processen van de organisatie besluit-/planvorming en uitvoering?</t>
  </si>
  <si>
    <r>
      <t xml:space="preserve">Op ieder (deel)tabblad vindt u een aantal </t>
    </r>
    <r>
      <rPr>
        <b/>
        <sz val="11"/>
        <color theme="1"/>
        <rFont val="Calibri"/>
        <family val="2"/>
        <scheme val="minor"/>
      </rPr>
      <t>uitspraken</t>
    </r>
    <r>
      <rPr>
        <sz val="11"/>
        <color theme="1"/>
        <rFont val="Calibri"/>
        <family val="2"/>
        <scheme val="minor"/>
      </rPr>
      <t xml:space="preserve">. Als de uitspraak voor uw organisatie van toepassing is, plaatst u een </t>
    </r>
    <r>
      <rPr>
        <b/>
        <sz val="11"/>
        <color theme="1"/>
        <rFont val="Calibri"/>
        <family val="2"/>
        <scheme val="minor"/>
      </rPr>
      <t>'v'</t>
    </r>
    <r>
      <rPr>
        <sz val="11"/>
        <color theme="1"/>
        <rFont val="Calibri"/>
        <family val="2"/>
        <scheme val="minor"/>
      </rPr>
      <t xml:space="preserve"> in het desbetreffende selectievakje.</t>
    </r>
  </si>
  <si>
    <r>
      <rPr>
        <b/>
        <sz val="11"/>
        <color theme="1"/>
        <rFont val="Calibri"/>
        <family val="2"/>
        <scheme val="minor"/>
      </rPr>
      <t>Tip 1</t>
    </r>
    <r>
      <rPr>
        <sz val="11"/>
        <color theme="1"/>
        <rFont val="Calibri"/>
        <family val="2"/>
        <scheme val="minor"/>
      </rPr>
      <t xml:space="preserve">: Laat meerdere medewerkers van uw organisatie deze HR-analyse invullen en vergelijk de uitkomsten. </t>
    </r>
  </si>
  <si>
    <r>
      <rPr>
        <b/>
        <sz val="11"/>
        <color theme="1"/>
        <rFont val="Calibri"/>
        <family val="2"/>
        <scheme val="minor"/>
      </rPr>
      <t>Tip 2</t>
    </r>
    <r>
      <rPr>
        <sz val="11"/>
        <color theme="1"/>
        <rFont val="Calibri"/>
        <family val="2"/>
        <scheme val="minor"/>
      </rPr>
      <t xml:space="preserve"> : Hanteer de uitkomst van de HR analyse voor het op gang brengen van een 'HR dialoog' in uw organisatie. </t>
    </r>
  </si>
  <si>
    <t>Vul de ingevulde HR analyse eventueel aan met bestaande HR ken- en stuurgetallen zodat u tot een diepgaandere analyse komt.</t>
  </si>
  <si>
    <r>
      <rPr>
        <b/>
        <sz val="11"/>
        <color theme="1"/>
        <rFont val="Calibri"/>
        <family val="2"/>
        <scheme val="minor"/>
      </rPr>
      <t>Tip 4</t>
    </r>
    <r>
      <rPr>
        <sz val="11"/>
        <color theme="1"/>
        <rFont val="Calibri"/>
        <family val="2"/>
        <scheme val="minor"/>
      </rPr>
      <t xml:space="preserve"> : Bepaal in functie van deze HR uitkomst de HR speerpunten die voor uw organisatie de komende 1 à 2 jaar van belang zijn.</t>
    </r>
  </si>
  <si>
    <r>
      <rPr>
        <b/>
        <sz val="11"/>
        <color theme="1"/>
        <rFont val="Calibri"/>
        <family val="2"/>
        <scheme val="minor"/>
      </rPr>
      <t>Tip 3</t>
    </r>
    <r>
      <rPr>
        <sz val="11"/>
        <color theme="1"/>
        <rFont val="Calibri"/>
        <family val="2"/>
        <scheme val="minor"/>
      </rPr>
      <t xml:space="preserve"> : Raadpleeg de </t>
    </r>
    <r>
      <rPr>
        <sz val="11"/>
        <color rgb="FFFD3131"/>
        <rFont val="Calibri"/>
        <family val="2"/>
        <scheme val="minor"/>
      </rPr>
      <t>'opmerkingen'</t>
    </r>
    <r>
      <rPr>
        <sz val="11"/>
        <color theme="1"/>
        <rFont val="Calibri"/>
        <family val="2"/>
        <scheme val="minor"/>
      </rPr>
      <t xml:space="preserve"> die bij de meeste uitspraken geplaatst zijn als inspiratiebron.  Ze bevatten een beknopte omschrijving van hoe je dit HR item in de praktijk kan realiseren.</t>
    </r>
  </si>
  <si>
    <r>
      <t>Hanteer dit</t>
    </r>
    <r>
      <rPr>
        <b/>
        <sz val="11"/>
        <color theme="1"/>
        <rFont val="Calibri"/>
        <family val="2"/>
        <scheme val="minor"/>
      </rPr>
      <t xml:space="preserve"> 5 </t>
    </r>
    <r>
      <rPr>
        <b/>
        <sz val="11"/>
        <color rgb="FFFD3131"/>
        <rFont val="Calibri"/>
        <family val="2"/>
        <scheme val="minor"/>
      </rPr>
      <t>A</t>
    </r>
    <r>
      <rPr>
        <b/>
        <sz val="11"/>
        <color theme="1"/>
        <rFont val="Calibri"/>
        <family val="2"/>
        <scheme val="minor"/>
      </rPr>
      <t xml:space="preserve"> document </t>
    </r>
    <r>
      <rPr>
        <sz val="11"/>
        <color theme="1"/>
        <rFont val="Calibri"/>
        <family val="2"/>
        <scheme val="minor"/>
      </rPr>
      <t xml:space="preserve">voor een eerste </t>
    </r>
    <r>
      <rPr>
        <b/>
        <sz val="11"/>
        <color theme="1"/>
        <rFont val="Calibri"/>
        <family val="2"/>
        <scheme val="minor"/>
      </rPr>
      <t xml:space="preserve">Human Resources analyse </t>
    </r>
    <r>
      <rPr>
        <sz val="11"/>
        <color theme="1"/>
        <rFont val="Calibri"/>
        <family val="2"/>
        <scheme val="minor"/>
      </rPr>
      <t>van uw organisatie.</t>
    </r>
  </si>
  <si>
    <r>
      <t xml:space="preserve">Iedere </t>
    </r>
    <r>
      <rPr>
        <sz val="11"/>
        <color rgb="FFFD3131"/>
        <rFont val="Calibri"/>
        <family val="2"/>
        <scheme val="minor"/>
      </rPr>
      <t>'</t>
    </r>
    <r>
      <rPr>
        <b/>
        <sz val="11"/>
        <color rgb="FFFD3131"/>
        <rFont val="Calibri"/>
        <family val="2"/>
        <scheme val="minor"/>
      </rPr>
      <t>A'</t>
    </r>
    <r>
      <rPr>
        <sz val="11"/>
        <color theme="1"/>
        <rFont val="Calibri"/>
        <family val="2"/>
        <scheme val="minor"/>
      </rPr>
      <t xml:space="preserve"> omvat een belangrijk deelaspect  van het totale Human Resources beleid van uw organisatie. Alle deelaspecten (nr 1 tem 5) houden met elkaar verband.</t>
    </r>
  </si>
  <si>
    <r>
      <t xml:space="preserve">Ga met de cursor op één van de </t>
    </r>
    <r>
      <rPr>
        <b/>
        <sz val="11"/>
        <color rgb="FFFD3131"/>
        <rFont val="Calibri"/>
        <family val="2"/>
        <scheme val="minor"/>
      </rPr>
      <t>5 A's</t>
    </r>
    <r>
      <rPr>
        <sz val="11"/>
        <color theme="1"/>
        <rFont val="Calibri"/>
        <family val="2"/>
        <scheme val="minor"/>
      </rPr>
      <t xml:space="preserve"> staan en klikt  het desbetreffende HR deelaspect aan. U wordt vervolgens naar het desbetreffende tabblad omgeleid. </t>
    </r>
  </si>
  <si>
    <t>1)</t>
  </si>
  <si>
    <t>2)</t>
  </si>
  <si>
    <t>3)</t>
  </si>
  <si>
    <t>4)</t>
  </si>
  <si>
    <t xml:space="preserve">In deze HR analyse zijn 110 uitspraken, verdeeld over 5 deelaspecten, opgenomen. Het  overlopen van de uitspraken vraagt maximaal 12' van uw tijd . </t>
  </si>
  <si>
    <t>Arbeidskrachten &amp; tewerkstelling        27 items = 100%</t>
  </si>
  <si>
    <t>Arbeidskrachten &amp; tewerkstelling</t>
  </si>
  <si>
    <r>
      <t>Start met het eerste werkblad '</t>
    </r>
    <r>
      <rPr>
        <b/>
        <sz val="11"/>
        <color rgb="FFFD3131"/>
        <rFont val="Calibri"/>
        <family val="2"/>
        <scheme val="minor"/>
      </rPr>
      <t>A</t>
    </r>
    <r>
      <rPr>
        <sz val="11"/>
        <color theme="1"/>
        <rFont val="Calibri"/>
        <family val="2"/>
        <scheme val="minor"/>
      </rPr>
      <t xml:space="preserve">lgemene visie' en werk zo alle werkbladen, </t>
    </r>
    <r>
      <rPr>
        <b/>
        <sz val="11"/>
        <color rgb="FFFD3131"/>
        <rFont val="Calibri"/>
        <family val="2"/>
        <scheme val="minor"/>
      </rPr>
      <t>A</t>
    </r>
    <r>
      <rPr>
        <sz val="11"/>
        <color theme="1"/>
        <rFont val="Calibri"/>
        <family val="2"/>
        <scheme val="minor"/>
      </rPr>
      <t xml:space="preserve">rbeidskrachten &amp; tewerkstelling, </t>
    </r>
    <r>
      <rPr>
        <b/>
        <sz val="11"/>
        <color rgb="FFFD3131"/>
        <rFont val="Calibri"/>
        <family val="2"/>
        <scheme val="minor"/>
      </rPr>
      <t>A</t>
    </r>
    <r>
      <rPr>
        <sz val="11"/>
        <color theme="1"/>
        <rFont val="Calibri"/>
        <family val="2"/>
        <scheme val="minor"/>
      </rPr>
      <t xml:space="preserve">rbeidsvoorwaarden, </t>
    </r>
    <r>
      <rPr>
        <b/>
        <sz val="11"/>
        <color rgb="FFFD3131"/>
        <rFont val="Calibri"/>
        <family val="2"/>
        <scheme val="minor"/>
      </rPr>
      <t>A</t>
    </r>
    <r>
      <rPr>
        <sz val="11"/>
        <color theme="1"/>
        <rFont val="Calibri"/>
        <family val="2"/>
        <scheme val="minor"/>
      </rPr>
      <t xml:space="preserve">rbeidsomstandigheden en </t>
    </r>
    <r>
      <rPr>
        <b/>
        <sz val="11"/>
        <color rgb="FFFD3131"/>
        <rFont val="Calibri"/>
        <family val="2"/>
        <scheme val="minor"/>
      </rPr>
      <t>A</t>
    </r>
    <r>
      <rPr>
        <sz val="11"/>
        <color theme="1"/>
        <rFont val="Calibri"/>
        <family val="2"/>
        <scheme val="minor"/>
      </rPr>
      <t>rbeidsverhoudingen af.</t>
    </r>
  </si>
  <si>
    <r>
      <rPr>
        <b/>
        <u/>
        <sz val="14"/>
        <color rgb="FFFF0000"/>
        <rFont val="Calibri"/>
        <family val="2"/>
        <scheme val="minor"/>
      </rPr>
      <t>A</t>
    </r>
    <r>
      <rPr>
        <u/>
        <sz val="12"/>
        <color theme="0"/>
        <rFont val="Calibri"/>
        <family val="2"/>
        <scheme val="minor"/>
      </rPr>
      <t>lgemene visie</t>
    </r>
  </si>
  <si>
    <r>
      <rPr>
        <b/>
        <u/>
        <sz val="14"/>
        <color rgb="FFFF0000"/>
        <rFont val="Calibri"/>
        <family val="2"/>
        <scheme val="minor"/>
      </rPr>
      <t>A</t>
    </r>
    <r>
      <rPr>
        <u/>
        <sz val="12"/>
        <color theme="0"/>
        <rFont val="Calibri"/>
        <family val="2"/>
        <scheme val="minor"/>
      </rPr>
      <t>rbeidskrachten &amp; tewerkstelling</t>
    </r>
  </si>
  <si>
    <r>
      <rPr>
        <b/>
        <u/>
        <sz val="14"/>
        <color rgb="FFFF0000"/>
        <rFont val="Calibri"/>
        <family val="2"/>
        <scheme val="minor"/>
      </rPr>
      <t>A</t>
    </r>
    <r>
      <rPr>
        <u/>
        <sz val="12"/>
        <color theme="0"/>
        <rFont val="Calibri"/>
        <family val="2"/>
        <scheme val="minor"/>
      </rPr>
      <t>rbeidsvoorwaarden</t>
    </r>
  </si>
  <si>
    <r>
      <rPr>
        <b/>
        <u/>
        <sz val="14"/>
        <color rgb="FFFF0000"/>
        <rFont val="Calibri"/>
        <family val="2"/>
        <scheme val="minor"/>
      </rPr>
      <t>A</t>
    </r>
    <r>
      <rPr>
        <u/>
        <sz val="12"/>
        <color theme="0"/>
        <rFont val="Calibri"/>
        <family val="2"/>
        <scheme val="minor"/>
      </rPr>
      <t>rbeidsomstandigheden</t>
    </r>
  </si>
  <si>
    <r>
      <rPr>
        <b/>
        <u/>
        <sz val="14"/>
        <color rgb="FFFF0000"/>
        <rFont val="Calibri"/>
        <family val="2"/>
        <scheme val="minor"/>
      </rPr>
      <t>A</t>
    </r>
    <r>
      <rPr>
        <u/>
        <sz val="12"/>
        <color theme="0"/>
        <rFont val="Calibri"/>
        <family val="2"/>
        <scheme val="minor"/>
      </rPr>
      <t>rbeidsverhoudingen</t>
    </r>
  </si>
  <si>
    <r>
      <rPr>
        <b/>
        <sz val="20"/>
        <color rgb="FFFF0000"/>
        <rFont val="Calibri Light"/>
        <family val="2"/>
        <scheme val="major"/>
      </rPr>
      <t xml:space="preserve"> 5 A </t>
    </r>
    <r>
      <rPr>
        <b/>
        <sz val="20"/>
        <color theme="0"/>
        <rFont val="Calibri Light"/>
        <family val="2"/>
        <scheme val="major"/>
      </rPr>
      <t xml:space="preserve"> Human Resources analyse</t>
    </r>
  </si>
  <si>
    <t>Eindtotaal</t>
  </si>
  <si>
    <t>Resultaten HR Analyse                              110 items = 100%</t>
  </si>
  <si>
    <t>1</t>
  </si>
  <si>
    <t>5</t>
  </si>
  <si>
    <t xml:space="preserve">Preventie </t>
  </si>
  <si>
    <t>6</t>
  </si>
  <si>
    <t>6.1</t>
  </si>
  <si>
    <t>7</t>
  </si>
  <si>
    <t>7.1</t>
  </si>
  <si>
    <t>7.2</t>
  </si>
  <si>
    <t>7.3</t>
  </si>
  <si>
    <t>7.4</t>
  </si>
  <si>
    <t>8</t>
  </si>
  <si>
    <t>8.1</t>
  </si>
  <si>
    <t>8.2</t>
  </si>
  <si>
    <t>9</t>
  </si>
  <si>
    <t>9.1</t>
  </si>
  <si>
    <t>9.2</t>
  </si>
  <si>
    <t>9.3</t>
  </si>
  <si>
    <t>10</t>
  </si>
  <si>
    <t>10.1</t>
  </si>
  <si>
    <t>10.2</t>
  </si>
  <si>
    <t>10.3</t>
  </si>
  <si>
    <t>10.4</t>
  </si>
  <si>
    <t>10.5</t>
  </si>
  <si>
    <t>11</t>
  </si>
  <si>
    <t>11.1</t>
  </si>
  <si>
    <t>11.2</t>
  </si>
  <si>
    <t>11.3</t>
  </si>
  <si>
    <t>Hebt u de toekomstige kerncompetenties voor de gehele organisatie, afdelingen of functies bepaald?</t>
  </si>
  <si>
    <t>Gebruikt u deze competenties als leidraad voor persoonlijke-, afdelings- en/of organisatieontwikkeling?</t>
  </si>
  <si>
    <t>Doet u op korte termijn aan personeelsplanning (formatieplan)?</t>
  </si>
  <si>
    <t>Doet u op lange termijn aan personeelsplanning (koppeling strategisch beleid) ?</t>
  </si>
  <si>
    <t>Werkt u met functieprofielen (taken, bevoegdheden, verantwoordelijkheden, communicatiematrix)?</t>
  </si>
  <si>
    <t>Geeft het werk dat u doet u voldoende mogelijkheden om door te groeien naar een andere functie in uw organisatie als u dat zou willen?</t>
  </si>
  <si>
    <t>Biedt uw functie voldoende uitdaging om met goesting te (blijven) werken?</t>
  </si>
  <si>
    <t>Zijn er loopbaanpaden in uw organisatie uitgewerkt?</t>
  </si>
  <si>
    <t>Bent u tevreden over de kwaliteit van de aangeworven medewerkers?</t>
  </si>
  <si>
    <t>Kan uw organisatie snel geschikte medewerkers vinden?</t>
  </si>
  <si>
    <t>Worden nieuwe medewerkers degelijk onthaald?</t>
  </si>
  <si>
    <t>Is er een organisatiebreed opleidingsbeleid?</t>
  </si>
  <si>
    <t>Is er budget gereserveerd en subsidie geregeld voor opleiding en POP's?</t>
  </si>
  <si>
    <t>Wordt met medewerkers die de organisatie verlaten achterhaald (gesprek/document) waarom ze de organisatie verlaten?</t>
  </si>
  <si>
    <t>5.3</t>
  </si>
  <si>
    <t>5.4</t>
  </si>
  <si>
    <t>6.2</t>
  </si>
  <si>
    <t>6.3</t>
  </si>
  <si>
    <t>6.4</t>
  </si>
  <si>
    <t>6.5</t>
  </si>
  <si>
    <t>6.6</t>
  </si>
  <si>
    <t>7.5</t>
  </si>
  <si>
    <t>7.6</t>
  </si>
  <si>
    <t>7.7</t>
  </si>
  <si>
    <t>7.8</t>
  </si>
  <si>
    <t>7.9</t>
  </si>
  <si>
    <t>7.10</t>
  </si>
  <si>
    <t>Bent u bekend met de verplichtingen en mogelijkheden die voortvloeien uit de toepasselijke CAO's?</t>
  </si>
  <si>
    <t>Worden afspraken inzake secundaire arbeidsvoorwaarden in uw organisatie gerespecteerd?</t>
  </si>
  <si>
    <t>Maakt u gebruik van tewerkstellingspremies bij de aanwerving van bepaalde werknemers (50+, kort geschoold, etc.) en heeft u deze afgedekt?</t>
  </si>
  <si>
    <t>Is er voldoende draagvlak voor de formele functierangorde middels het betrekken van afgevaardigden van de sociale partners en een onafhankelijke deskundige?</t>
  </si>
  <si>
    <t>Maakt u gebruik van een bepaald loongebouw, waarbij het bedrag van de beloning beschreven staat dat past bij een bepaald functieniveau en aantal jaren ervaring?</t>
  </si>
  <si>
    <t>Werkt het beloningssysteem stimulerend voor alle betrokkenen?</t>
  </si>
  <si>
    <t>Is het beloningssysteem het resultaat van een intern gedragen consensus tussen de sociale partners?</t>
  </si>
  <si>
    <t>Weerspiegelen de verschillen in werk en prestatie zich in de beloningsverschillen?</t>
  </si>
  <si>
    <t>Heeft u de gevolgen van de secundaire en tertiaire arbeidsvoorwaarden (vakantiedagen, hospitalisatie, fietsvergoeding, tussenkomst vervoer, vorming, training, opleiding...) geïnventariseerd en afgestemd op de noden/behoeften van uw organisatie?</t>
  </si>
  <si>
    <t>Is er een preventieadviseur*-arbeidsgeneesheer aangesteld?                                                                                     * In een organisatie met minder dan 20 medewerkers mag de werkgever de taak van preventieadviseur zelf opnemen.</t>
  </si>
  <si>
    <t>Wordt een beleid gevoerd om stress  door het werk collectief te voorkomen en/of te verhelpen?</t>
  </si>
  <si>
    <t>Worden passende maatregelen genomen om te voorkomen dat medewerkers te zware lasten manueel moeten hanteren?</t>
  </si>
  <si>
    <t>Doet de organisatie het nodige via investeringen en sensibilisering om arbeidsongevallen te voorkomen?</t>
  </si>
  <si>
    <t>Zijn alle functies in uw organisatie ergonomisch doorgelicht opdat fysiek lijden/letsel wordt vermeden?</t>
  </si>
  <si>
    <t>Worden de gebruikte middelen, de hardware en de software, en de werkplek zelf, regelmatig getoetst op kansen tot verbetering?</t>
  </si>
  <si>
    <t>Is er een vertrouwenspersoon op dit domein binnen de organisatie aangesteld en bekend bij de medewerkers?</t>
  </si>
  <si>
    <t>Zijn de werkplekken veilig en gezond ingericht voor de medewerkers?</t>
  </si>
  <si>
    <t>Wordt bij nieuwbouw, inrichting werkplek maximaal rekening gehouden met de veiligheid?</t>
  </si>
  <si>
    <t>Kan je als medewerker een herkenbare betekenisvolle bijdrage aan de organisatie leveren?</t>
  </si>
  <si>
    <t>Is er op de werkplek sprake van wederzijds respect en enthousiasme?</t>
  </si>
  <si>
    <t>Heerst er een ondersteunende collegiale sfeer binnen de organisatie?</t>
  </si>
  <si>
    <t>Kunnen medewerkers met hun klachten veroorzaakt door ergonomische omstandigheden bij de externe dienst terecht?</t>
  </si>
  <si>
    <t>Communiceert u frequent met alle medewerkers (personeelsblaadje, intranet, e-mail,…) over de gang van zaken in uw organisatie?</t>
  </si>
  <si>
    <t>Voeren de afdelingen in uw organisatie regelmatig werkoverleg?</t>
  </si>
  <si>
    <t>Betrekt u medewerkers actief  bij de ontwikkeling van het beleid van uw organisatie?</t>
  </si>
  <si>
    <t>Is de stijl van leidinggeven in de organisatie gebaseerd op het inzetten van talenten en competenties van medewerkers voor de organisatie?</t>
  </si>
  <si>
    <t>Onderkent uw organisatie de meerwaarde van de verscheidenheid van deze groepen voor haar eigen succes?</t>
  </si>
  <si>
    <t>Geeft u specifiek aandacht in uw organisatie  aan het samenwerken met verschillende generaties?</t>
  </si>
  <si>
    <t>Is het in uw organsatie mogelijk om voor bepaalde functies van thuis uit te werken?</t>
  </si>
  <si>
    <t>Ondersteunt uw organisatie flexibel werken waarbij de beschikbaarheid van de medewerker aangepast is aan de noden van medewerker èn organisatie? (glijtijden, uren sparen, …)?</t>
  </si>
  <si>
    <t>Wordt het evenwicht tussen privé en werk in uw organisatie voldoende bewaakt en besproken?</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</si>
</sst>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theme="1"/>
      <name val="Calibri"/>
      <family val="2"/>
      <scheme val="minor"/>
    </font>
    <font>
      <b/>
      <sz val="20"/>
      <color theme="1"/>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6"/>
      <color theme="1"/>
      <name val="Calibri Light"/>
      <family val="2"/>
      <scheme val="major"/>
    </font>
    <font>
      <sz val="8"/>
      <color rgb="FF000000"/>
      <name val="Segoe UI"/>
      <family val="2"/>
    </font>
    <font>
      <sz val="12"/>
      <color theme="0"/>
      <name val="Calibri Light"/>
      <family val="2"/>
      <scheme val="major"/>
    </font>
    <font>
      <b/>
      <sz val="18"/>
      <color theme="0"/>
      <name val="Calibri Light"/>
      <family val="2"/>
      <scheme val="major"/>
    </font>
    <font>
      <b/>
      <sz val="12"/>
      <color theme="0"/>
      <name val="Calibri Light"/>
      <family val="2"/>
      <scheme val="major"/>
    </font>
    <font>
      <sz val="14"/>
      <color theme="1"/>
      <name val="Calibri"/>
      <family val="2"/>
      <scheme val="minor"/>
    </font>
    <font>
      <b/>
      <sz val="16"/>
      <color theme="1"/>
      <name val=" calibri light"/>
    </font>
    <font>
      <sz val="11"/>
      <color theme="1"/>
      <name val=" calibri light"/>
    </font>
    <font>
      <b/>
      <sz val="12"/>
      <color theme="1"/>
      <name val=" calibri light"/>
    </font>
    <font>
      <u/>
      <sz val="11"/>
      <color theme="10"/>
      <name val="Calibri"/>
      <family val="2"/>
      <scheme val="minor"/>
    </font>
    <font>
      <b/>
      <sz val="11"/>
      <color theme="1"/>
      <name val="Calibri"/>
      <family val="2"/>
      <scheme val="minor"/>
    </font>
    <font>
      <sz val="12"/>
      <color rgb="FF000000"/>
      <name val="Calibri Light"/>
      <family val="2"/>
      <scheme val="major"/>
    </font>
    <font>
      <sz val="8"/>
      <name val="Tahoma"/>
      <family val="2"/>
    </font>
    <font>
      <sz val="11"/>
      <color rgb="FF04519E"/>
      <name val="Calibri"/>
      <family val="2"/>
      <scheme val="minor"/>
    </font>
    <font>
      <i/>
      <sz val="11"/>
      <color rgb="FF04519E"/>
      <name val="Calibri"/>
      <family val="2"/>
      <scheme val="minor"/>
    </font>
    <font>
      <b/>
      <sz val="12"/>
      <color rgb="FF000000"/>
      <name val="Calibri Light"/>
      <family val="2"/>
      <scheme val="major"/>
    </font>
    <font>
      <sz val="9"/>
      <color indexed="81"/>
      <name val="Tahoma"/>
      <family val="2"/>
    </font>
    <font>
      <b/>
      <sz val="9"/>
      <color indexed="81"/>
      <name val="Tahoma"/>
      <family val="2"/>
    </font>
    <font>
      <sz val="11"/>
      <color rgb="FFFD3131"/>
      <name val="Calibri"/>
      <family val="2"/>
      <scheme val="minor"/>
    </font>
    <font>
      <b/>
      <sz val="11"/>
      <color rgb="FFFD3131"/>
      <name val="Calibri"/>
      <family val="2"/>
      <scheme val="minor"/>
    </font>
    <font>
      <u/>
      <sz val="14"/>
      <color theme="1"/>
      <name val="Calibri"/>
      <family val="2"/>
      <scheme val="minor"/>
    </font>
    <font>
      <i/>
      <sz val="9"/>
      <color indexed="81"/>
      <name val="Tahoma"/>
      <family val="2"/>
    </font>
    <font>
      <b/>
      <sz val="20"/>
      <color theme="0"/>
      <name val="Calibri Light"/>
      <family val="2"/>
      <scheme val="major"/>
    </font>
    <font>
      <b/>
      <sz val="20"/>
      <color rgb="FFFF0000"/>
      <name val="Calibri Light"/>
      <family val="2"/>
      <scheme val="major"/>
    </font>
    <font>
      <sz val="12"/>
      <color rgb="FFFF0000"/>
      <name val="Calibri Light"/>
      <family val="2"/>
      <scheme val="major"/>
    </font>
    <font>
      <u/>
      <sz val="12"/>
      <color theme="0"/>
      <name val="Calibri"/>
      <family val="2"/>
      <scheme val="minor"/>
    </font>
    <font>
      <b/>
      <u/>
      <sz val="14"/>
      <color rgb="FFFF0000"/>
      <name val="Calibri"/>
      <family val="2"/>
      <scheme val="minor"/>
    </font>
    <font>
      <b/>
      <u/>
      <sz val="22"/>
      <color rgb="FF7030A0"/>
      <name val="Calibri"/>
      <family val="2"/>
      <scheme val="minor"/>
    </font>
    <font>
      <sz val="12"/>
      <name val="Calibri Light"/>
      <family val="2"/>
      <scheme val="major"/>
    </font>
    <font>
      <b/>
      <sz val="12"/>
      <name val="Calibri Light"/>
      <family val="2"/>
      <scheme val="maj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BCD6EE"/>
        <bgColor indexed="64"/>
      </patternFill>
    </fill>
    <fill>
      <patternFill patternType="solid">
        <fgColor rgb="FF04519E"/>
        <bgColor indexed="64"/>
      </patternFill>
    </fill>
    <fill>
      <patternFill patternType="solid">
        <fgColor rgb="FF00B0F0"/>
        <bgColor indexed="64"/>
      </patternFill>
    </fill>
  </fills>
  <borders count="65">
    <border>
      <left/>
      <right/>
      <top/>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medium">
        <color theme="4" tint="-0.499984740745262"/>
      </left>
      <right style="medium">
        <color theme="4" tint="-0.499984740745262"/>
      </right>
      <top/>
      <bottom style="thin">
        <color theme="4" tint="-0.499984740745262"/>
      </bottom>
      <diagonal/>
    </border>
    <border>
      <left/>
      <right/>
      <top/>
      <bottom style="thin">
        <color theme="4" tint="-0.499984740745262"/>
      </bottom>
      <diagonal/>
    </border>
    <border>
      <left style="medium">
        <color theme="4" tint="-0.499984740745262"/>
      </left>
      <right style="medium">
        <color theme="4" tint="-0.499984740745262"/>
      </right>
      <top/>
      <bottom/>
      <diagonal/>
    </border>
    <border>
      <left style="medium">
        <color theme="4" tint="-0.499984740745262"/>
      </left>
      <right/>
      <top style="thin">
        <color theme="4" tint="-0.499984740745262"/>
      </top>
      <bottom style="thin">
        <color theme="4" tint="-0.499984740745262"/>
      </bottom>
      <diagonal/>
    </border>
    <border>
      <left style="medium">
        <color theme="4" tint="-0.499984740745262"/>
      </left>
      <right style="medium">
        <color theme="4" tint="-0.499984740745262"/>
      </right>
      <top style="thin">
        <color theme="4" tint="-0.499984740745262"/>
      </top>
      <bottom style="thin">
        <color theme="4" tint="-0.499984740745262"/>
      </bottom>
      <diagonal/>
    </border>
    <border>
      <left/>
      <right style="medium">
        <color theme="4" tint="-0.499984740745262"/>
      </right>
      <top style="medium">
        <color theme="4" tint="-0.499984740745262"/>
      </top>
      <bottom/>
      <diagonal/>
    </border>
    <border>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rgb="FF002060"/>
      </left>
      <right style="medium">
        <color rgb="FF002060"/>
      </right>
      <top style="medium">
        <color rgb="FF002060"/>
      </top>
      <bottom style="thin">
        <color indexed="64"/>
      </bottom>
      <diagonal/>
    </border>
    <border>
      <left style="medium">
        <color rgb="FF002060"/>
      </left>
      <right style="medium">
        <color rgb="FF002060"/>
      </right>
      <top style="thin">
        <color indexed="64"/>
      </top>
      <bottom style="thin">
        <color indexed="64"/>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style="thin">
        <color theme="8" tint="-0.499984740745262"/>
      </bottom>
      <diagonal/>
    </border>
    <border>
      <left style="medium">
        <color theme="8" tint="-0.499984740745262"/>
      </left>
      <right style="medium">
        <color theme="8" tint="-0.499984740745262"/>
      </right>
      <top style="thin">
        <color theme="8" tint="-0.499984740745262"/>
      </top>
      <bottom style="thin">
        <color theme="8" tint="-0.499984740745262"/>
      </bottom>
      <diagonal/>
    </border>
    <border>
      <left style="medium">
        <color rgb="FF002060"/>
      </left>
      <right style="medium">
        <color rgb="FF002060"/>
      </right>
      <top style="medium">
        <color rgb="FF002060"/>
      </top>
      <bottom style="thin">
        <color theme="8" tint="-0.499984740745262"/>
      </bottom>
      <diagonal/>
    </border>
    <border>
      <left style="medium">
        <color rgb="FF002060"/>
      </left>
      <right style="medium">
        <color rgb="FF002060"/>
      </right>
      <top style="thin">
        <color theme="8" tint="-0.499984740745262"/>
      </top>
      <bottom style="thin">
        <color theme="8" tint="-0.499984740745262"/>
      </bottom>
      <diagonal/>
    </border>
    <border>
      <left style="medium">
        <color theme="4" tint="-0.499984740745262"/>
      </left>
      <right style="medium">
        <color rgb="FF002060"/>
      </right>
      <top style="medium">
        <color theme="4" tint="-0.499984740745262"/>
      </top>
      <bottom style="thin">
        <color theme="8" tint="-0.499984740745262"/>
      </bottom>
      <diagonal/>
    </border>
    <border>
      <left style="medium">
        <color theme="4" tint="-0.499984740745262"/>
      </left>
      <right style="medium">
        <color rgb="FF002060"/>
      </right>
      <top style="thin">
        <color theme="8" tint="-0.499984740745262"/>
      </top>
      <bottom style="thin">
        <color theme="8" tint="-0.499984740745262"/>
      </bottom>
      <diagonal/>
    </border>
    <border>
      <left style="medium">
        <color theme="1"/>
      </left>
      <right style="medium">
        <color theme="1"/>
      </right>
      <top style="medium">
        <color theme="1"/>
      </top>
      <bottom style="medium">
        <color theme="1"/>
      </bottom>
      <diagonal/>
    </border>
    <border>
      <left style="medium">
        <color theme="8" tint="-0.499984740745262"/>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thin">
        <color theme="8" tint="-0.499984740745262"/>
      </top>
      <bottom/>
      <diagonal/>
    </border>
    <border>
      <left style="medium">
        <color rgb="FF002060"/>
      </left>
      <right style="medium">
        <color rgb="FF002060"/>
      </right>
      <top/>
      <bottom style="thin">
        <color indexed="64"/>
      </bottom>
      <diagonal/>
    </border>
    <border>
      <left style="medium">
        <color theme="4" tint="-0.499984740745262"/>
      </left>
      <right style="medium">
        <color theme="4" tint="-0.499984740745262"/>
      </right>
      <top style="medium">
        <color theme="4" tint="-0.499984740745262"/>
      </top>
      <bottom/>
      <diagonal/>
    </border>
    <border>
      <left style="medium">
        <color rgb="FF002060"/>
      </left>
      <right style="medium">
        <color rgb="FF002060"/>
      </right>
      <top style="thin">
        <color theme="4" tint="-0.499984740745262"/>
      </top>
      <bottom style="thin">
        <color theme="4" tint="-0.499984740745262"/>
      </bottom>
      <diagonal/>
    </border>
    <border>
      <left style="medium">
        <color rgb="FF002060"/>
      </left>
      <right style="medium">
        <color rgb="FF002060"/>
      </right>
      <top style="thin">
        <color indexed="64"/>
      </top>
      <bottom/>
      <diagonal/>
    </border>
    <border>
      <left style="medium">
        <color rgb="FF002060"/>
      </left>
      <right style="medium">
        <color rgb="FF002060"/>
      </right>
      <top/>
      <bottom style="thin">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thin">
        <color theme="4" tint="-0.499984740745262"/>
      </top>
      <bottom/>
      <diagonal/>
    </border>
    <border>
      <left/>
      <right/>
      <top style="thin">
        <color theme="4" tint="-0.499984740745262"/>
      </top>
      <bottom/>
      <diagonal/>
    </border>
    <border>
      <left style="medium">
        <color rgb="FF002060"/>
      </left>
      <right style="medium">
        <color rgb="FF002060"/>
      </right>
      <top style="thin">
        <color theme="4" tint="-0.499984740745262"/>
      </top>
      <bottom/>
      <diagonal/>
    </border>
    <border>
      <left/>
      <right style="medium">
        <color theme="4" tint="-0.499984740745262"/>
      </right>
      <top style="thin">
        <color theme="4" tint="-0.499984740745262"/>
      </top>
      <bottom style="medium">
        <color theme="4" tint="-0.499984740745262"/>
      </bottom>
      <diagonal/>
    </border>
    <border>
      <left/>
      <right style="medium">
        <color rgb="FF002060"/>
      </right>
      <top style="medium">
        <color theme="4" tint="-0.499984740745262"/>
      </top>
      <bottom style="medium">
        <color theme="4" tint="-0.499984740745262"/>
      </bottom>
      <diagonal/>
    </border>
    <border>
      <left style="medium">
        <color theme="4" tint="-0.499984740745262"/>
      </left>
      <right style="medium">
        <color rgb="FF002060"/>
      </right>
      <top style="thin">
        <color theme="8" tint="-0.499984740745262"/>
      </top>
      <bottom style="medium">
        <color theme="4" tint="-0.499984740745262"/>
      </bottom>
      <diagonal/>
    </border>
    <border>
      <left style="medium">
        <color rgb="FF002060"/>
      </left>
      <right style="medium">
        <color theme="4" tint="-0.499984740745262"/>
      </right>
      <top style="thin">
        <color theme="8" tint="-0.499984740745262"/>
      </top>
      <bottom style="medium">
        <color theme="4" tint="-0.499984740745262"/>
      </bottom>
      <diagonal/>
    </border>
    <border>
      <left style="medium">
        <color rgb="FF002060"/>
      </left>
      <right style="medium">
        <color rgb="FF002060"/>
      </right>
      <top style="thin">
        <color theme="8" tint="-0.499984740745262"/>
      </top>
      <bottom style="medium">
        <color theme="4" tint="-0.499984740745262"/>
      </bottom>
      <diagonal/>
    </border>
    <border>
      <left style="medium">
        <color rgb="FF002060"/>
      </left>
      <right style="medium">
        <color rgb="FF002060"/>
      </right>
      <top/>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rgb="FF002060"/>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rgb="FF002060"/>
      </right>
      <top style="thin">
        <color theme="4" tint="-0.499984740745262"/>
      </top>
      <bottom style="thin">
        <color theme="4" tint="-0.499984740745262"/>
      </bottom>
      <diagonal/>
    </border>
    <border>
      <left/>
      <right style="medium">
        <color rgb="FF002060"/>
      </right>
      <top style="thin">
        <color theme="4" tint="-0.499984740745262"/>
      </top>
      <bottom style="thin">
        <color theme="4" tint="-0.499984740745262"/>
      </bottom>
      <diagonal/>
    </border>
    <border>
      <left/>
      <right style="medium">
        <color theme="4" tint="-0.499984740745262"/>
      </right>
      <top/>
      <bottom style="thin">
        <color theme="4" tint="-0.499984740745262"/>
      </bottom>
      <diagonal/>
    </border>
    <border>
      <left style="medium">
        <color rgb="FF002060"/>
      </left>
      <right style="medium">
        <color rgb="FF002060"/>
      </right>
      <top style="thin">
        <color rgb="FF002060"/>
      </top>
      <bottom style="thin">
        <color rgb="FF002060"/>
      </bottom>
      <diagonal/>
    </border>
    <border>
      <left/>
      <right style="medium">
        <color theme="8" tint="-0.49998474074526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rgb="FF002060"/>
      </right>
      <top style="thin">
        <color rgb="FF002060"/>
      </top>
      <bottom/>
      <diagonal/>
    </border>
    <border>
      <left/>
      <right style="medium">
        <color rgb="FF002060"/>
      </right>
      <top style="medium">
        <color auto="1"/>
      </top>
      <bottom style="medium">
        <color auto="1"/>
      </bottom>
      <diagonal/>
    </border>
    <border>
      <left/>
      <right/>
      <top style="medium">
        <color theme="4" tint="-0.499984740745262"/>
      </top>
      <bottom/>
      <diagonal/>
    </border>
    <border>
      <left style="medium">
        <color rgb="FF002060"/>
      </left>
      <right style="medium">
        <color rgb="FF002060"/>
      </right>
      <top/>
      <bottom style="thin">
        <color rgb="FF002060"/>
      </bottom>
      <diagonal/>
    </border>
    <border>
      <left style="medium">
        <color theme="4" tint="-0.499984740745262"/>
      </left>
      <right style="medium">
        <color theme="4" tint="-0.499984740745262"/>
      </right>
      <top style="medium">
        <color theme="4" tint="-0.499984740745262"/>
      </top>
      <bottom style="thin">
        <color theme="4" tint="-0.499984740745262"/>
      </bottom>
      <diagonal/>
    </border>
    <border>
      <left/>
      <right/>
      <top style="medium">
        <color theme="4" tint="-0.499984740745262"/>
      </top>
      <bottom style="thin">
        <color theme="4" tint="-0.499984740745262"/>
      </bottom>
      <diagonal/>
    </border>
    <border>
      <left style="medium">
        <color rgb="FF002060"/>
      </left>
      <right style="medium">
        <color rgb="FF002060"/>
      </right>
      <top style="medium">
        <color theme="4" tint="-0.499984740745262"/>
      </top>
      <bottom style="thin">
        <color theme="4" tint="-0.499984740745262"/>
      </bottom>
      <diagonal/>
    </border>
    <border>
      <left style="medium">
        <color rgb="FF002060"/>
      </left>
      <right style="medium">
        <color rgb="FF002060"/>
      </right>
      <top style="thin">
        <color indexed="64"/>
      </top>
      <bottom style="thin">
        <color theme="4" tint="-0.499984740745262"/>
      </bottom>
      <diagonal/>
    </border>
    <border>
      <left style="medium">
        <color theme="4" tint="-0.499984740745262"/>
      </left>
      <right style="medium">
        <color rgb="FF002060"/>
      </right>
      <top style="thin">
        <color theme="4" tint="-0.499984740745262"/>
      </top>
      <bottom style="thin">
        <color theme="4" tint="-0.499984740745262"/>
      </bottom>
      <diagonal/>
    </border>
    <border>
      <left style="medium">
        <color rgb="FF002060"/>
      </left>
      <right style="medium">
        <color theme="4" tint="-0.499984740745262"/>
      </right>
      <top style="medium">
        <color theme="4" tint="-0.499984740745262"/>
      </top>
      <bottom style="thin">
        <color theme="4" tint="-0.499984740745262"/>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79">
    <xf numFmtId="0" fontId="0" fillId="0" borderId="0" xfId="0"/>
    <xf numFmtId="0" fontId="3" fillId="0" borderId="0" xfId="0" applyFont="1"/>
    <xf numFmtId="0" fontId="3" fillId="2" borderId="2" xfId="0" applyFont="1" applyFill="1" applyBorder="1" applyAlignment="1"/>
    <xf numFmtId="0" fontId="4" fillId="2" borderId="3" xfId="0" applyFont="1" applyFill="1" applyBorder="1"/>
    <xf numFmtId="0" fontId="3" fillId="2" borderId="9" xfId="0" applyFont="1" applyFill="1" applyBorder="1"/>
    <xf numFmtId="0" fontId="3" fillId="2" borderId="4" xfId="0" applyFont="1" applyFill="1" applyBorder="1" applyAlignment="1"/>
    <xf numFmtId="0" fontId="3" fillId="2" borderId="6" xfId="0" applyFont="1" applyFill="1" applyBorder="1" applyAlignment="1"/>
    <xf numFmtId="0" fontId="3" fillId="2" borderId="13" xfId="0" applyFont="1" applyFill="1" applyBorder="1"/>
    <xf numFmtId="0" fontId="4" fillId="2" borderId="22" xfId="0" applyFont="1" applyFill="1" applyBorder="1" applyAlignment="1"/>
    <xf numFmtId="0" fontId="4" fillId="2" borderId="23" xfId="0" applyFont="1" applyFill="1" applyBorder="1" applyAlignment="1"/>
    <xf numFmtId="0" fontId="8" fillId="0" borderId="0" xfId="0" applyFont="1"/>
    <xf numFmtId="0" fontId="3" fillId="0" borderId="0" xfId="0" applyFont="1" applyFill="1"/>
    <xf numFmtId="0" fontId="9" fillId="4" borderId="0" xfId="0" applyFont="1" applyFill="1"/>
    <xf numFmtId="0" fontId="6" fillId="0" borderId="14" xfId="0" applyFont="1" applyFill="1" applyBorder="1"/>
    <xf numFmtId="9" fontId="6" fillId="0" borderId="14" xfId="1" applyFont="1" applyFill="1" applyBorder="1"/>
    <xf numFmtId="0" fontId="4" fillId="2" borderId="14" xfId="0" applyFont="1" applyFill="1" applyBorder="1"/>
    <xf numFmtId="0" fontId="13" fillId="0" borderId="0" xfId="0" applyFont="1"/>
    <xf numFmtId="0" fontId="14" fillId="2" borderId="14" xfId="0" applyFont="1" applyFill="1" applyBorder="1"/>
    <xf numFmtId="0" fontId="12" fillId="0" borderId="14" xfId="0" applyFont="1" applyFill="1" applyBorder="1"/>
    <xf numFmtId="9" fontId="12" fillId="0" borderId="14" xfId="1" applyFont="1" applyFill="1" applyBorder="1"/>
    <xf numFmtId="0" fontId="14" fillId="0" borderId="0" xfId="0" applyFont="1"/>
    <xf numFmtId="0" fontId="0" fillId="0" borderId="0" xfId="0" applyBorder="1"/>
    <xf numFmtId="0" fontId="6" fillId="0" borderId="24" xfId="0" applyFont="1" applyBorder="1"/>
    <xf numFmtId="0" fontId="0" fillId="0" borderId="0" xfId="0" applyFill="1"/>
    <xf numFmtId="14" fontId="5" fillId="0" borderId="20" xfId="0" applyNumberFormat="1" applyFont="1" applyBorder="1" applyAlignment="1" applyProtection="1">
      <alignment horizontal="left"/>
      <protection locked="0"/>
    </xf>
    <xf numFmtId="0" fontId="5" fillId="0" borderId="21" xfId="0" applyFont="1" applyBorder="1" applyAlignment="1" applyProtection="1">
      <alignment horizontal="left"/>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8" fillId="0" borderId="0" xfId="0" applyFont="1" applyFill="1" applyProtection="1">
      <protection locked="0"/>
    </xf>
    <xf numFmtId="0" fontId="8" fillId="0" borderId="0" xfId="0" applyFont="1" applyProtection="1">
      <protection locked="0"/>
    </xf>
    <xf numFmtId="0" fontId="3" fillId="2" borderId="13" xfId="0" applyFont="1" applyFill="1" applyBorder="1" applyProtection="1"/>
    <xf numFmtId="0" fontId="3" fillId="0" borderId="0" xfId="0" applyFont="1" applyProtection="1">
      <protection locked="0"/>
    </xf>
    <xf numFmtId="0" fontId="2" fillId="2" borderId="14" xfId="0" applyFont="1" applyFill="1" applyBorder="1"/>
    <xf numFmtId="0" fontId="3" fillId="2" borderId="14" xfId="0" applyFont="1" applyFill="1" applyBorder="1"/>
    <xf numFmtId="0" fontId="2" fillId="2" borderId="17" xfId="0" applyFont="1" applyFill="1" applyBorder="1"/>
    <xf numFmtId="0" fontId="3" fillId="2" borderId="26" xfId="0" applyFont="1" applyFill="1" applyBorder="1"/>
    <xf numFmtId="0" fontId="11" fillId="3" borderId="18" xfId="0" applyFont="1" applyFill="1" applyBorder="1"/>
    <xf numFmtId="0" fontId="11" fillId="3" borderId="16" xfId="0" applyFont="1" applyFill="1" applyBorder="1"/>
    <xf numFmtId="0" fontId="3" fillId="0" borderId="10" xfId="0" applyFont="1" applyBorder="1" applyAlignment="1">
      <alignment vertical="justify"/>
    </xf>
    <xf numFmtId="20" fontId="5" fillId="0" borderId="0" xfId="0" applyNumberFormat="1" applyFont="1" applyBorder="1" applyAlignment="1" applyProtection="1">
      <alignment horizontal="left"/>
      <protection locked="0"/>
    </xf>
    <xf numFmtId="0" fontId="8" fillId="0" borderId="0" xfId="0" applyFont="1" applyFill="1"/>
    <xf numFmtId="0" fontId="3" fillId="0" borderId="5" xfId="0" applyFont="1" applyBorder="1" applyAlignment="1">
      <alignment vertical="justify"/>
    </xf>
    <xf numFmtId="0" fontId="4" fillId="3" borderId="27" xfId="0" applyFont="1" applyFill="1" applyBorder="1" applyAlignment="1"/>
    <xf numFmtId="20" fontId="5" fillId="3" borderId="27" xfId="0" applyNumberFormat="1" applyFont="1" applyFill="1" applyBorder="1" applyAlignment="1" applyProtection="1">
      <alignment horizontal="left"/>
      <protection locked="0"/>
    </xf>
    <xf numFmtId="20" fontId="5" fillId="3" borderId="0" xfId="0" applyNumberFormat="1" applyFont="1" applyFill="1" applyBorder="1" applyAlignment="1" applyProtection="1">
      <alignment horizontal="left"/>
      <protection locked="0"/>
    </xf>
    <xf numFmtId="0" fontId="3" fillId="0" borderId="0" xfId="0" applyFont="1" applyBorder="1" applyAlignment="1">
      <alignment vertical="justify"/>
    </xf>
    <xf numFmtId="0" fontId="3" fillId="2" borderId="8" xfId="0" quotePrefix="1" applyFont="1" applyFill="1" applyBorder="1" applyAlignment="1"/>
    <xf numFmtId="0" fontId="3" fillId="2" borderId="6" xfId="0" quotePrefix="1" applyFont="1" applyFill="1" applyBorder="1" applyAlignment="1"/>
    <xf numFmtId="0" fontId="3" fillId="2" borderId="4" xfId="0" quotePrefix="1" applyFont="1" applyFill="1" applyBorder="1" applyAlignment="1"/>
    <xf numFmtId="0" fontId="3" fillId="2" borderId="28" xfId="0" applyFont="1" applyFill="1" applyBorder="1" applyProtection="1">
      <protection locked="0"/>
    </xf>
    <xf numFmtId="0" fontId="3" fillId="0" borderId="0" xfId="0" applyFont="1" applyAlignment="1">
      <alignment vertical="justify"/>
    </xf>
    <xf numFmtId="0" fontId="4" fillId="2" borderId="3" xfId="0" applyFont="1" applyFill="1" applyBorder="1" applyAlignment="1">
      <alignment vertical="justify"/>
    </xf>
    <xf numFmtId="0" fontId="3" fillId="2" borderId="30" xfId="0" applyFont="1" applyFill="1" applyBorder="1"/>
    <xf numFmtId="0" fontId="3" fillId="5" borderId="31" xfId="0" applyFont="1" applyFill="1" applyBorder="1"/>
    <xf numFmtId="0" fontId="3" fillId="2" borderId="32" xfId="0" applyFont="1" applyFill="1" applyBorder="1"/>
    <xf numFmtId="0" fontId="3" fillId="2" borderId="33" xfId="0" applyFont="1" applyFill="1" applyBorder="1"/>
    <xf numFmtId="0" fontId="3" fillId="2" borderId="34" xfId="0" quotePrefix="1" applyFont="1" applyFill="1" applyBorder="1" applyAlignment="1"/>
    <xf numFmtId="0" fontId="3" fillId="0" borderId="35" xfId="0" applyFont="1" applyBorder="1" applyAlignment="1">
      <alignment vertical="justify"/>
    </xf>
    <xf numFmtId="0" fontId="3" fillId="2" borderId="36" xfId="0" applyFont="1" applyFill="1" applyBorder="1"/>
    <xf numFmtId="0" fontId="4" fillId="5" borderId="1" xfId="0" applyFont="1" applyFill="1" applyBorder="1" applyAlignment="1">
      <alignment vertical="justify"/>
    </xf>
    <xf numFmtId="0" fontId="3" fillId="2" borderId="38" xfId="0" applyFont="1" applyFill="1" applyBorder="1"/>
    <xf numFmtId="0" fontId="3" fillId="5" borderId="38" xfId="0" applyFont="1" applyFill="1" applyBorder="1"/>
    <xf numFmtId="0" fontId="3" fillId="0" borderId="7" xfId="0" applyFont="1" applyFill="1" applyBorder="1" applyAlignment="1">
      <alignment vertical="justify"/>
    </xf>
    <xf numFmtId="0" fontId="3" fillId="6" borderId="0" xfId="0" applyFont="1" applyFill="1"/>
    <xf numFmtId="0" fontId="10" fillId="6" borderId="0" xfId="0" applyFont="1" applyFill="1"/>
    <xf numFmtId="0" fontId="8" fillId="6" borderId="0" xfId="0" applyFont="1" applyFill="1"/>
    <xf numFmtId="0" fontId="11" fillId="3" borderId="15" xfId="0" applyFont="1" applyFill="1" applyBorder="1"/>
    <xf numFmtId="0" fontId="11" fillId="3" borderId="19" xfId="0" applyFont="1" applyFill="1" applyBorder="1"/>
    <xf numFmtId="0" fontId="4" fillId="2" borderId="39" xfId="0" applyFont="1" applyFill="1" applyBorder="1" applyAlignment="1"/>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3" fillId="2" borderId="31" xfId="0" applyFont="1" applyFill="1" applyBorder="1" applyProtection="1"/>
    <xf numFmtId="0" fontId="3" fillId="3" borderId="35" xfId="0" applyFont="1" applyFill="1" applyBorder="1" applyAlignment="1">
      <alignment vertical="justify"/>
    </xf>
    <xf numFmtId="0" fontId="3" fillId="2" borderId="28" xfId="0" applyFont="1" applyFill="1" applyBorder="1" applyProtection="1"/>
    <xf numFmtId="0" fontId="3" fillId="5" borderId="2" xfId="0" quotePrefix="1" applyFont="1" applyFill="1" applyBorder="1" applyAlignment="1"/>
    <xf numFmtId="0" fontId="3" fillId="2" borderId="29" xfId="0" applyFont="1" applyFill="1" applyBorder="1" applyAlignment="1"/>
    <xf numFmtId="0" fontId="3" fillId="2" borderId="30" xfId="0" applyFont="1" applyFill="1" applyBorder="1" applyProtection="1"/>
    <xf numFmtId="0" fontId="3" fillId="2" borderId="42" xfId="0" applyFont="1" applyFill="1" applyBorder="1" applyProtection="1"/>
    <xf numFmtId="0" fontId="3" fillId="0" borderId="44" xfId="0" applyFont="1" applyBorder="1" applyAlignment="1">
      <alignment vertical="justify"/>
    </xf>
    <xf numFmtId="0" fontId="3" fillId="2" borderId="45" xfId="0" applyFont="1" applyFill="1" applyBorder="1" applyProtection="1"/>
    <xf numFmtId="0" fontId="3" fillId="0" borderId="11" xfId="0" applyFont="1" applyBorder="1" applyAlignment="1">
      <alignment vertical="justify"/>
    </xf>
    <xf numFmtId="0" fontId="3" fillId="2" borderId="47" xfId="0" applyFont="1" applyFill="1" applyBorder="1" applyProtection="1"/>
    <xf numFmtId="0" fontId="3" fillId="2" borderId="43" xfId="0" quotePrefix="1" applyFont="1" applyFill="1" applyBorder="1" applyAlignment="1"/>
    <xf numFmtId="0" fontId="3" fillId="2" borderId="46" xfId="0" quotePrefix="1" applyFont="1" applyFill="1" applyBorder="1" applyAlignment="1"/>
    <xf numFmtId="0" fontId="3" fillId="2" borderId="36" xfId="0" applyFont="1" applyFill="1" applyBorder="1" applyProtection="1"/>
    <xf numFmtId="0" fontId="3" fillId="5" borderId="38" xfId="0" applyFont="1" applyFill="1" applyBorder="1" applyProtection="1"/>
    <xf numFmtId="0" fontId="3" fillId="0" borderId="48" xfId="0" applyFont="1" applyBorder="1" applyAlignment="1">
      <alignment vertical="justify"/>
    </xf>
    <xf numFmtId="0" fontId="17" fillId="0" borderId="10" xfId="0" applyFont="1" applyBorder="1" applyAlignment="1">
      <alignment vertical="justify"/>
    </xf>
    <xf numFmtId="0" fontId="10" fillId="3" borderId="0" xfId="0" applyFont="1" applyFill="1" applyBorder="1" applyAlignment="1"/>
    <xf numFmtId="0" fontId="17" fillId="0" borderId="0" xfId="0" applyFont="1" applyBorder="1" applyAlignment="1">
      <alignment vertical="justify"/>
    </xf>
    <xf numFmtId="0" fontId="3" fillId="5" borderId="50" xfId="0" applyFont="1" applyFill="1" applyBorder="1"/>
    <xf numFmtId="0" fontId="14" fillId="3" borderId="0" xfId="0" applyFont="1" applyFill="1" applyBorder="1"/>
    <xf numFmtId="0" fontId="12" fillId="3" borderId="0" xfId="0" applyFont="1" applyFill="1" applyBorder="1"/>
    <xf numFmtId="9" fontId="12" fillId="3" borderId="0" xfId="1" applyFont="1" applyFill="1" applyBorder="1"/>
    <xf numFmtId="0" fontId="0" fillId="3" borderId="0" xfId="0" applyFill="1" applyBorder="1"/>
    <xf numFmtId="0" fontId="13" fillId="3" borderId="0" xfId="0" applyFont="1" applyFill="1" applyBorder="1"/>
    <xf numFmtId="0" fontId="4" fillId="3" borderId="0" xfId="0" applyFont="1" applyFill="1" applyBorder="1" applyAlignment="1"/>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8" xfId="0" quotePrefix="1" applyFont="1" applyFill="1" applyBorder="1" applyAlignment="1">
      <alignment vertical="center"/>
    </xf>
    <xf numFmtId="0" fontId="3" fillId="2" borderId="4" xfId="0" quotePrefix="1" applyFont="1" applyFill="1" applyBorder="1" applyAlignment="1">
      <alignment vertical="center"/>
    </xf>
    <xf numFmtId="0" fontId="3" fillId="2" borderId="6" xfId="0" quotePrefix="1" applyFont="1" applyFill="1" applyBorder="1" applyAlignment="1">
      <alignment vertical="center"/>
    </xf>
    <xf numFmtId="0" fontId="3" fillId="5" borderId="37" xfId="0" quotePrefix="1" applyFont="1" applyFill="1" applyBorder="1" applyAlignment="1">
      <alignment vertical="center"/>
    </xf>
    <xf numFmtId="0" fontId="3" fillId="2" borderId="2" xfId="0" applyFont="1" applyFill="1" applyBorder="1" applyAlignment="1">
      <alignment horizontal="left" vertical="center"/>
    </xf>
    <xf numFmtId="0" fontId="3" fillId="2" borderId="34" xfId="0" quotePrefix="1" applyFont="1" applyFill="1" applyBorder="1" applyAlignment="1">
      <alignment vertical="center"/>
    </xf>
    <xf numFmtId="0" fontId="3" fillId="2" borderId="2" xfId="0" quotePrefix="1" applyFont="1" applyFill="1" applyBorder="1" applyAlignment="1">
      <alignment vertical="center"/>
    </xf>
    <xf numFmtId="0" fontId="3" fillId="0" borderId="10" xfId="0" applyFont="1" applyBorder="1" applyAlignment="1">
      <alignment vertical="justify" wrapText="1"/>
    </xf>
    <xf numFmtId="0" fontId="0" fillId="0" borderId="0" xfId="0" applyAlignment="1">
      <alignment horizontal="right"/>
    </xf>
    <xf numFmtId="0" fontId="26" fillId="0" borderId="0" xfId="0" applyFont="1"/>
    <xf numFmtId="0" fontId="28" fillId="2" borderId="14" xfId="0" applyFont="1" applyFill="1" applyBorder="1"/>
    <xf numFmtId="0" fontId="30" fillId="0" borderId="0" xfId="0" applyFont="1" applyFill="1"/>
    <xf numFmtId="0" fontId="9" fillId="4" borderId="0" xfId="0" applyFont="1" applyFill="1" applyProtection="1">
      <protection locked="0"/>
    </xf>
    <xf numFmtId="0" fontId="31" fillId="6" borderId="18" xfId="2" applyFont="1" applyFill="1" applyBorder="1"/>
    <xf numFmtId="0" fontId="31" fillId="6" borderId="15" xfId="2" applyFont="1" applyFill="1" applyBorder="1"/>
    <xf numFmtId="0" fontId="31" fillId="6" borderId="19" xfId="2" applyFont="1" applyFill="1" applyBorder="1"/>
    <xf numFmtId="0" fontId="31" fillId="6" borderId="18" xfId="2" quotePrefix="1" applyFont="1" applyFill="1" applyBorder="1"/>
    <xf numFmtId="0" fontId="33" fillId="0" borderId="0" xfId="2" applyFont="1" applyFill="1"/>
    <xf numFmtId="0" fontId="33" fillId="0" borderId="51" xfId="2" applyFont="1" applyFill="1" applyBorder="1" applyProtection="1">
      <protection locked="0"/>
    </xf>
    <xf numFmtId="0" fontId="33" fillId="0" borderId="51" xfId="2" applyFont="1" applyFill="1" applyBorder="1"/>
    <xf numFmtId="0" fontId="4" fillId="2" borderId="5" xfId="0" applyFont="1" applyFill="1" applyBorder="1" applyAlignment="1">
      <alignment vertical="justify"/>
    </xf>
    <xf numFmtId="0" fontId="3" fillId="2" borderId="49" xfId="0" applyFont="1" applyFill="1" applyBorder="1"/>
    <xf numFmtId="0" fontId="4" fillId="2" borderId="7" xfId="0" applyFont="1" applyFill="1" applyBorder="1" applyAlignment="1">
      <alignment vertical="justify"/>
    </xf>
    <xf numFmtId="0" fontId="3" fillId="2" borderId="48" xfId="0" applyFont="1" applyFill="1" applyBorder="1" applyProtection="1"/>
    <xf numFmtId="0" fontId="6" fillId="7" borderId="24" xfId="0" applyFont="1" applyFill="1" applyBorder="1"/>
    <xf numFmtId="0" fontId="3" fillId="3" borderId="0" xfId="0" applyFont="1" applyFill="1"/>
    <xf numFmtId="0" fontId="3" fillId="5" borderId="55" xfId="0" applyFont="1" applyFill="1" applyBorder="1"/>
    <xf numFmtId="0" fontId="17" fillId="0" borderId="35" xfId="0" applyFont="1" applyBorder="1" applyAlignment="1">
      <alignment vertical="justify"/>
    </xf>
    <xf numFmtId="0" fontId="3" fillId="2" borderId="31" xfId="0" applyFont="1" applyFill="1" applyBorder="1"/>
    <xf numFmtId="0" fontId="3" fillId="2" borderId="28" xfId="0" applyFont="1" applyFill="1" applyBorder="1"/>
    <xf numFmtId="0" fontId="17" fillId="0" borderId="5" xfId="0" applyFont="1" applyBorder="1" applyAlignment="1">
      <alignment vertical="justify"/>
    </xf>
    <xf numFmtId="0" fontId="4" fillId="2" borderId="57" xfId="0" applyFont="1" applyFill="1" applyBorder="1"/>
    <xf numFmtId="0" fontId="3" fillId="5" borderId="58" xfId="0" applyFont="1" applyFill="1" applyBorder="1"/>
    <xf numFmtId="0" fontId="3" fillId="2" borderId="2" xfId="0" quotePrefix="1" applyFont="1" applyFill="1" applyBorder="1" applyAlignment="1"/>
    <xf numFmtId="0" fontId="21" fillId="2" borderId="3" xfId="0" applyFont="1" applyFill="1" applyBorder="1" applyAlignment="1">
      <alignment vertical="justify"/>
    </xf>
    <xf numFmtId="0" fontId="4" fillId="2" borderId="1" xfId="0" applyFont="1" applyFill="1" applyBorder="1" applyAlignment="1">
      <alignment vertical="justify"/>
    </xf>
    <xf numFmtId="0" fontId="8" fillId="2" borderId="33" xfId="0" applyFont="1" applyFill="1" applyBorder="1"/>
    <xf numFmtId="0" fontId="4" fillId="2" borderId="2" xfId="0" applyFont="1" applyFill="1" applyBorder="1" applyAlignment="1">
      <alignment vertical="justify"/>
    </xf>
    <xf numFmtId="0" fontId="3" fillId="2" borderId="56" xfId="0" applyFont="1" applyFill="1" applyBorder="1"/>
    <xf numFmtId="0" fontId="3" fillId="2" borderId="2" xfId="0" quotePrefix="1" applyFont="1" applyFill="1" applyBorder="1" applyAlignment="1">
      <alignment horizontal="left"/>
    </xf>
    <xf numFmtId="49" fontId="3" fillId="2" borderId="6" xfId="0" quotePrefix="1" applyNumberFormat="1" applyFont="1" applyFill="1" applyBorder="1" applyAlignment="1"/>
    <xf numFmtId="0" fontId="34" fillId="2" borderId="2" xfId="0" quotePrefix="1" applyFont="1" applyFill="1" applyBorder="1" applyAlignment="1"/>
    <xf numFmtId="0" fontId="3" fillId="2" borderId="42" xfId="0" applyFont="1" applyFill="1" applyBorder="1"/>
    <xf numFmtId="0" fontId="3" fillId="2" borderId="59" xfId="0" quotePrefix="1" applyFont="1" applyFill="1" applyBorder="1" applyAlignment="1"/>
    <xf numFmtId="0" fontId="3" fillId="0" borderId="60" xfId="0" applyFont="1" applyBorder="1" applyAlignment="1">
      <alignment vertical="justify"/>
    </xf>
    <xf numFmtId="0" fontId="3" fillId="2" borderId="61" xfId="0" applyFont="1" applyFill="1" applyBorder="1"/>
    <xf numFmtId="0" fontId="3" fillId="2" borderId="62" xfId="0" applyFont="1" applyFill="1" applyBorder="1"/>
    <xf numFmtId="0" fontId="34" fillId="0" borderId="10" xfId="0" applyFont="1" applyBorder="1" applyAlignment="1">
      <alignment vertical="justify"/>
    </xf>
    <xf numFmtId="0" fontId="34" fillId="0" borderId="5" xfId="0" applyFont="1" applyBorder="1" applyAlignment="1">
      <alignment vertical="justify"/>
    </xf>
    <xf numFmtId="0" fontId="4" fillId="2" borderId="10" xfId="0" applyFont="1" applyFill="1" applyBorder="1" applyAlignment="1">
      <alignment vertical="justify"/>
    </xf>
    <xf numFmtId="0" fontId="34" fillId="0" borderId="0" xfId="0" applyFont="1" applyBorder="1" applyAlignment="1">
      <alignment vertical="justify"/>
    </xf>
    <xf numFmtId="0" fontId="0" fillId="3" borderId="0" xfId="0" applyFill="1"/>
    <xf numFmtId="0" fontId="34" fillId="0" borderId="63" xfId="0" applyFont="1" applyBorder="1" applyAlignment="1">
      <alignment vertical="justify"/>
    </xf>
    <xf numFmtId="9" fontId="12" fillId="0" borderId="14" xfId="1" applyNumberFormat="1" applyFont="1" applyFill="1" applyBorder="1"/>
    <xf numFmtId="0" fontId="34" fillId="0" borderId="0" xfId="0" applyFont="1" applyBorder="1" applyAlignment="1">
      <alignment horizontal="left" vertical="justify"/>
    </xf>
    <xf numFmtId="1" fontId="0" fillId="0" borderId="0" xfId="0" applyNumberFormat="1"/>
    <xf numFmtId="9" fontId="6" fillId="0" borderId="24" xfId="1" applyNumberFormat="1" applyFont="1" applyBorder="1"/>
    <xf numFmtId="0" fontId="34" fillId="0" borderId="60" xfId="0" applyFont="1" applyBorder="1" applyAlignment="1">
      <alignment vertical="justify"/>
    </xf>
    <xf numFmtId="0" fontId="3" fillId="2" borderId="64" xfId="0" applyFont="1" applyFill="1" applyBorder="1"/>
    <xf numFmtId="0" fontId="4" fillId="2" borderId="57" xfId="0" applyFont="1" applyFill="1" applyBorder="1" applyAlignment="1">
      <alignment vertical="justify"/>
    </xf>
    <xf numFmtId="0" fontId="3" fillId="2" borderId="9" xfId="0" applyFont="1" applyFill="1" applyBorder="1" applyAlignment="1">
      <alignment vertical="justify"/>
    </xf>
    <xf numFmtId="0" fontId="3" fillId="2" borderId="28" xfId="0" applyFont="1" applyFill="1" applyBorder="1" applyAlignment="1">
      <alignment vertical="justify"/>
    </xf>
    <xf numFmtId="0" fontId="3" fillId="2" borderId="31" xfId="0" applyFont="1" applyFill="1" applyBorder="1" applyAlignment="1">
      <alignment vertical="justify"/>
    </xf>
    <xf numFmtId="0" fontId="3" fillId="2" borderId="13" xfId="0" applyFont="1" applyFill="1" applyBorder="1" applyAlignment="1">
      <alignment vertical="justify"/>
    </xf>
    <xf numFmtId="0" fontId="3" fillId="2" borderId="33" xfId="0" applyFont="1" applyFill="1" applyBorder="1" applyAlignment="1">
      <alignment vertical="justify"/>
    </xf>
    <xf numFmtId="0" fontId="3" fillId="2" borderId="42" xfId="0" applyFont="1" applyFill="1" applyBorder="1" applyAlignment="1">
      <alignment vertical="justify"/>
    </xf>
    <xf numFmtId="0" fontId="3" fillId="2" borderId="62" xfId="0" applyFont="1" applyFill="1" applyBorder="1" applyAlignment="1">
      <alignment vertical="justify"/>
    </xf>
    <xf numFmtId="0" fontId="20" fillId="3" borderId="25" xfId="0" applyFont="1" applyFill="1" applyBorder="1" applyAlignment="1"/>
    <xf numFmtId="0" fontId="20" fillId="3" borderId="17" xfId="0" applyFont="1" applyFill="1" applyBorder="1" applyAlignment="1"/>
    <xf numFmtId="0" fontId="20" fillId="3" borderId="26" xfId="0" applyFont="1" applyFill="1" applyBorder="1" applyAlignment="1"/>
    <xf numFmtId="0" fontId="19" fillId="3" borderId="25" xfId="0" applyFont="1" applyFill="1" applyBorder="1" applyAlignment="1"/>
    <xf numFmtId="0" fontId="19" fillId="3" borderId="17" xfId="0" applyFont="1" applyFill="1" applyBorder="1" applyAlignment="1"/>
    <xf numFmtId="0" fontId="19" fillId="3" borderId="26" xfId="0" applyFont="1" applyFill="1" applyBorder="1" applyAlignment="1"/>
    <xf numFmtId="0" fontId="35" fillId="2" borderId="1" xfId="0" applyFont="1" applyFill="1" applyBorder="1" applyAlignment="1">
      <alignment vertical="justify"/>
    </xf>
    <xf numFmtId="0" fontId="10" fillId="2" borderId="33" xfId="0" applyFont="1" applyFill="1" applyBorder="1" applyAlignment="1">
      <alignment vertical="justify"/>
    </xf>
    <xf numFmtId="0" fontId="4" fillId="2" borderId="1" xfId="0" applyFont="1" applyFill="1" applyBorder="1" applyAlignment="1">
      <alignment vertical="justify"/>
    </xf>
    <xf numFmtId="0" fontId="4" fillId="2" borderId="33" xfId="0" applyFont="1" applyFill="1" applyBorder="1" applyAlignment="1">
      <alignment vertical="justify"/>
    </xf>
    <xf numFmtId="0" fontId="2" fillId="2" borderId="52" xfId="0" applyFont="1" applyFill="1" applyBorder="1" applyAlignment="1">
      <alignment horizontal="center"/>
    </xf>
    <xf numFmtId="0" fontId="2" fillId="2" borderId="53" xfId="0" applyFont="1" applyFill="1" applyBorder="1" applyAlignment="1">
      <alignment horizontal="center"/>
    </xf>
    <xf numFmtId="0" fontId="2" fillId="2" borderId="54" xfId="0" applyFont="1" applyFill="1" applyBorder="1" applyAlignment="1">
      <alignment horizontal="center"/>
    </xf>
  </cellXfs>
  <cellStyles count="3">
    <cellStyle name="Hyperlink" xfId="2" builtinId="8"/>
    <cellStyle name="Procent" xfId="1" builtinId="5"/>
    <cellStyle name="Standaard"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2" defaultPivotStyle="PivotStyleLight16"/>
  <colors>
    <mruColors>
      <color rgb="FFFD3131"/>
      <color rgb="FF04519E"/>
      <color rgb="FFBCD6EE"/>
      <color rgb="FF002060"/>
      <color rgb="FF2F5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D8" lockText="1"/>
</file>

<file path=xl/ctrlProps/ctrlProp10.xml><?xml version="1.0" encoding="utf-8"?>
<formControlPr xmlns="http://schemas.microsoft.com/office/spreadsheetml/2009/9/main" objectType="CheckBox" fmlaLink="D23" lockText="1"/>
</file>

<file path=xl/ctrlProps/ctrlProp100.xml><?xml version="1.0" encoding="utf-8"?>
<formControlPr xmlns="http://schemas.microsoft.com/office/spreadsheetml/2009/9/main" objectType="CheckBox" fmlaLink="D9" lockText="1"/>
</file>

<file path=xl/ctrlProps/ctrlProp101.xml><?xml version="1.0" encoding="utf-8"?>
<formControlPr xmlns="http://schemas.microsoft.com/office/spreadsheetml/2009/9/main" objectType="CheckBox" fmlaLink="D34" lockText="1"/>
</file>

<file path=xl/ctrlProps/ctrlProp102.xml><?xml version="1.0" encoding="utf-8"?>
<formControlPr xmlns="http://schemas.microsoft.com/office/spreadsheetml/2009/9/main" objectType="CheckBox" fmlaLink="D25" lockText="1"/>
</file>

<file path=xl/ctrlProps/ctrlProp103.xml><?xml version="1.0" encoding="utf-8"?>
<formControlPr xmlns="http://schemas.microsoft.com/office/spreadsheetml/2009/9/main" objectType="CheckBox" fmlaLink="#REF!" lockText="1"/>
</file>

<file path=xl/ctrlProps/ctrlProp104.xml><?xml version="1.0" encoding="utf-8"?>
<formControlPr xmlns="http://schemas.microsoft.com/office/spreadsheetml/2009/9/main" objectType="CheckBox" fmlaLink="D9" lockText="1"/>
</file>

<file path=xl/ctrlProps/ctrlProp105.xml><?xml version="1.0" encoding="utf-8"?>
<formControlPr xmlns="http://schemas.microsoft.com/office/spreadsheetml/2009/9/main" objectType="CheckBox" fmlaLink="D12" lockText="1"/>
</file>

<file path=xl/ctrlProps/ctrlProp106.xml><?xml version="1.0" encoding="utf-8"?>
<formControlPr xmlns="http://schemas.microsoft.com/office/spreadsheetml/2009/9/main" objectType="CheckBox" fmlaLink="D13" lockText="1"/>
</file>

<file path=xl/ctrlProps/ctrlProp107.xml><?xml version="1.0" encoding="utf-8"?>
<formControlPr xmlns="http://schemas.microsoft.com/office/spreadsheetml/2009/9/main" objectType="CheckBox" fmlaLink="D14" lockText="1"/>
</file>

<file path=xl/ctrlProps/ctrlProp108.xml><?xml version="1.0" encoding="utf-8"?>
<formControlPr xmlns="http://schemas.microsoft.com/office/spreadsheetml/2009/9/main" objectType="CheckBox" fmlaLink="D15" lockText="1"/>
</file>

<file path=xl/ctrlProps/ctrlProp109.xml><?xml version="1.0" encoding="utf-8"?>
<formControlPr xmlns="http://schemas.microsoft.com/office/spreadsheetml/2009/9/main" objectType="CheckBox" fmlaLink="D17" lockText="1"/>
</file>

<file path=xl/ctrlProps/ctrlProp11.xml><?xml version="1.0" encoding="utf-8"?>
<formControlPr xmlns="http://schemas.microsoft.com/office/spreadsheetml/2009/9/main" objectType="CheckBox" fmlaLink="D25" lockText="1"/>
</file>

<file path=xl/ctrlProps/ctrlProp110.xml><?xml version="1.0" encoding="utf-8"?>
<formControlPr xmlns="http://schemas.microsoft.com/office/spreadsheetml/2009/9/main" objectType="CheckBox" fmlaLink="D20" lockText="1"/>
</file>

<file path=xl/ctrlProps/ctrlProp111.xml><?xml version="1.0" encoding="utf-8"?>
<formControlPr xmlns="http://schemas.microsoft.com/office/spreadsheetml/2009/9/main" objectType="CheckBox" fmlaLink="D22" lockText="1"/>
</file>

<file path=xl/ctrlProps/ctrlProp112.xml><?xml version="1.0" encoding="utf-8"?>
<formControlPr xmlns="http://schemas.microsoft.com/office/spreadsheetml/2009/9/main" objectType="CheckBox" fmlaLink="D23" lockText="1"/>
</file>

<file path=xl/ctrlProps/ctrlProp113.xml><?xml version="1.0" encoding="utf-8"?>
<formControlPr xmlns="http://schemas.microsoft.com/office/spreadsheetml/2009/9/main" objectType="CheckBox" fmlaLink="D26" lockText="1"/>
</file>

<file path=xl/ctrlProps/ctrlProp114.xml><?xml version="1.0" encoding="utf-8"?>
<formControlPr xmlns="http://schemas.microsoft.com/office/spreadsheetml/2009/9/main" objectType="CheckBox" fmlaLink="$D$18" lockText="1"/>
</file>

<file path=xl/ctrlProps/ctrlProp115.xml><?xml version="1.0" encoding="utf-8"?>
<formControlPr xmlns="http://schemas.microsoft.com/office/spreadsheetml/2009/9/main" objectType="CheckBox" fmlaLink="$D$11" lockText="1"/>
</file>

<file path=xl/ctrlProps/ctrlProp116.xml><?xml version="1.0" encoding="utf-8"?>
<formControlPr xmlns="http://schemas.microsoft.com/office/spreadsheetml/2009/9/main" objectType="CheckBox" fmlaLink="$D$10" lockText="1"/>
</file>

<file path=xl/ctrlProps/ctrlProp117.xml><?xml version="1.0" encoding="utf-8"?>
<formControlPr xmlns="http://schemas.microsoft.com/office/spreadsheetml/2009/9/main" objectType="CheckBox" fmlaLink="$D$24" lockText="1"/>
</file>

<file path=xl/ctrlProps/ctrlProp12.xml><?xml version="1.0" encoding="utf-8"?>
<formControlPr xmlns="http://schemas.microsoft.com/office/spreadsheetml/2009/9/main" objectType="CheckBox" fmlaLink="D26" lockText="1"/>
</file>

<file path=xl/ctrlProps/ctrlProp13.xml><?xml version="1.0" encoding="utf-8"?>
<formControlPr xmlns="http://schemas.microsoft.com/office/spreadsheetml/2009/9/main" objectType="CheckBox" fmlaLink="D27" lockText="1"/>
</file>

<file path=xl/ctrlProps/ctrlProp14.xml><?xml version="1.0" encoding="utf-8"?>
<formControlPr xmlns="http://schemas.microsoft.com/office/spreadsheetml/2009/9/main" objectType="CheckBox" fmlaLink="D28" lockText="1"/>
</file>

<file path=xl/ctrlProps/ctrlProp15.xml><?xml version="1.0" encoding="utf-8"?>
<formControlPr xmlns="http://schemas.microsoft.com/office/spreadsheetml/2009/9/main" objectType="CheckBox" fmlaLink="D29" lockText="1"/>
</file>

<file path=xl/ctrlProps/ctrlProp16.xml><?xml version="1.0" encoding="utf-8"?>
<formControlPr xmlns="http://schemas.microsoft.com/office/spreadsheetml/2009/9/main" objectType="CheckBox" fmlaLink="D30" lockText="1"/>
</file>

<file path=xl/ctrlProps/ctrlProp17.xml><?xml version="1.0" encoding="utf-8"?>
<formControlPr xmlns="http://schemas.microsoft.com/office/spreadsheetml/2009/9/main" objectType="CheckBox" fmlaLink="D9" lockText="1"/>
</file>

<file path=xl/ctrlProps/ctrlProp18.xml><?xml version="1.0" encoding="utf-8"?>
<formControlPr xmlns="http://schemas.microsoft.com/office/spreadsheetml/2009/9/main" objectType="CheckBox" fmlaLink="D10" lockText="1"/>
</file>

<file path=xl/ctrlProps/ctrlProp19.xml><?xml version="1.0" encoding="utf-8"?>
<formControlPr xmlns="http://schemas.microsoft.com/office/spreadsheetml/2009/9/main" objectType="CheckBox" fmlaLink="D16" lockText="1"/>
</file>

<file path=xl/ctrlProps/ctrlProp2.xml><?xml version="1.0" encoding="utf-8"?>
<formControlPr xmlns="http://schemas.microsoft.com/office/spreadsheetml/2009/9/main" objectType="CheckBox" fmlaLink="D11" lockText="1"/>
</file>

<file path=xl/ctrlProps/ctrlProp20.xml><?xml version="1.0" encoding="utf-8"?>
<formControlPr xmlns="http://schemas.microsoft.com/office/spreadsheetml/2009/9/main" objectType="CheckBox" fmlaLink="D19" lockText="1"/>
</file>

<file path=xl/ctrlProps/ctrlProp21.xml><?xml version="1.0" encoding="utf-8"?>
<formControlPr xmlns="http://schemas.microsoft.com/office/spreadsheetml/2009/9/main" objectType="CheckBox" fmlaLink="D32" lockText="1"/>
</file>

<file path=xl/ctrlProps/ctrlProp22.xml><?xml version="1.0" encoding="utf-8"?>
<formControlPr xmlns="http://schemas.microsoft.com/office/spreadsheetml/2009/9/main" objectType="CheckBox" fmlaLink="D33" lockText="1"/>
</file>

<file path=xl/ctrlProps/ctrlProp23.xml><?xml version="1.0" encoding="utf-8"?>
<formControlPr xmlns="http://schemas.microsoft.com/office/spreadsheetml/2009/9/main" objectType="CheckBox" fmlaLink="D34" lockText="1"/>
</file>

<file path=xl/ctrlProps/ctrlProp24.xml><?xml version="1.0" encoding="utf-8"?>
<formControlPr xmlns="http://schemas.microsoft.com/office/spreadsheetml/2009/9/main" objectType="CheckBox" fmlaLink="$D$36"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D12"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D$40" lockText="1"/>
</file>

<file path=xl/ctrlProps/ctrlProp32.xml><?xml version="1.0" encoding="utf-8"?>
<formControlPr xmlns="http://schemas.microsoft.com/office/spreadsheetml/2009/9/main" objectType="CheckBox" fmlaLink="D42" lockText="1"/>
</file>

<file path=xl/ctrlProps/ctrlProp33.xml><?xml version="1.0" encoding="utf-8"?>
<formControlPr xmlns="http://schemas.microsoft.com/office/spreadsheetml/2009/9/main" objectType="CheckBox" fmlaLink="D31" lockText="1"/>
</file>

<file path=xl/ctrlProps/ctrlProp34.xml><?xml version="1.0" encoding="utf-8"?>
<formControlPr xmlns="http://schemas.microsoft.com/office/spreadsheetml/2009/9/main" objectType="CheckBox" fmlaLink="$D$35" lockText="1"/>
</file>

<file path=xl/ctrlProps/ctrlProp35.xml><?xml version="1.0" encoding="utf-8"?>
<formControlPr xmlns="http://schemas.microsoft.com/office/spreadsheetml/2009/9/main" objectType="CheckBox" fmlaLink="$D$37" lockText="1"/>
</file>

<file path=xl/ctrlProps/ctrlProp36.xml><?xml version="1.0" encoding="utf-8"?>
<formControlPr xmlns="http://schemas.microsoft.com/office/spreadsheetml/2009/9/main" objectType="CheckBox" fmlaLink="$D$38" lockText="1"/>
</file>

<file path=xl/ctrlProps/ctrlProp37.xml><?xml version="1.0" encoding="utf-8"?>
<formControlPr xmlns="http://schemas.microsoft.com/office/spreadsheetml/2009/9/main" objectType="CheckBox" fmlaLink="$D$39" lockText="1"/>
</file>

<file path=xl/ctrlProps/ctrlProp38.xml><?xml version="1.0" encoding="utf-8"?>
<formControlPr xmlns="http://schemas.microsoft.com/office/spreadsheetml/2009/9/main" objectType="CheckBox" fmlaLink="$D$9" lockText="1"/>
</file>

<file path=xl/ctrlProps/ctrlProp39.xml><?xml version="1.0" encoding="utf-8"?>
<formControlPr xmlns="http://schemas.microsoft.com/office/spreadsheetml/2009/9/main" objectType="CheckBox" fmlaLink="$D$12" lockText="1"/>
</file>

<file path=xl/ctrlProps/ctrlProp4.xml><?xml version="1.0" encoding="utf-8"?>
<formControlPr xmlns="http://schemas.microsoft.com/office/spreadsheetml/2009/9/main" objectType="CheckBox" fmlaLink="D13" lockText="1"/>
</file>

<file path=xl/ctrlProps/ctrlProp40.xml><?xml version="1.0" encoding="utf-8"?>
<formControlPr xmlns="http://schemas.microsoft.com/office/spreadsheetml/2009/9/main" objectType="CheckBox" fmlaLink="$D$15" lockText="1"/>
</file>

<file path=xl/ctrlProps/ctrlProp41.xml><?xml version="1.0" encoding="utf-8"?>
<formControlPr xmlns="http://schemas.microsoft.com/office/spreadsheetml/2009/9/main" objectType="CheckBox" fmlaLink="$D$27" lockText="1"/>
</file>

<file path=xl/ctrlProps/ctrlProp42.xml><?xml version="1.0" encoding="utf-8"?>
<formControlPr xmlns="http://schemas.microsoft.com/office/spreadsheetml/2009/9/main" objectType="CheckBox" fmlaLink="$D$28"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D$10" lockText="1"/>
</file>

<file path=xl/ctrlProps/ctrlProp45.xml><?xml version="1.0" encoding="utf-8"?>
<formControlPr xmlns="http://schemas.microsoft.com/office/spreadsheetml/2009/9/main" objectType="CheckBox" fmlaLink="$D$13" lockText="1"/>
</file>

<file path=xl/ctrlProps/ctrlProp46.xml><?xml version="1.0" encoding="utf-8"?>
<formControlPr xmlns="http://schemas.microsoft.com/office/spreadsheetml/2009/9/main" objectType="CheckBox" fmlaLink="$D$17" lockText="1"/>
</file>

<file path=xl/ctrlProps/ctrlProp47.xml><?xml version="1.0" encoding="utf-8"?>
<formControlPr xmlns="http://schemas.microsoft.com/office/spreadsheetml/2009/9/main" objectType="CheckBox" fmlaLink="$D$19" lockText="1"/>
</file>

<file path=xl/ctrlProps/ctrlProp48.xml><?xml version="1.0" encoding="utf-8"?>
<formControlPr xmlns="http://schemas.microsoft.com/office/spreadsheetml/2009/9/main" objectType="CheckBox" fmlaLink="$D$20" lockText="1"/>
</file>

<file path=xl/ctrlProps/ctrlProp49.xml><?xml version="1.0" encoding="utf-8"?>
<formControlPr xmlns="http://schemas.microsoft.com/office/spreadsheetml/2009/9/main" objectType="CheckBox" fmlaLink="$D$21" lockText="1"/>
</file>

<file path=xl/ctrlProps/ctrlProp5.xml><?xml version="1.0" encoding="utf-8"?>
<formControlPr xmlns="http://schemas.microsoft.com/office/spreadsheetml/2009/9/main" objectType="CheckBox" fmlaLink="D14" lockText="1"/>
</file>

<file path=xl/ctrlProps/ctrlProp50.xml><?xml version="1.0" encoding="utf-8"?>
<formControlPr xmlns="http://schemas.microsoft.com/office/spreadsheetml/2009/9/main" objectType="CheckBox" fmlaLink="$D$22" lockText="1"/>
</file>

<file path=xl/ctrlProps/ctrlProp51.xml><?xml version="1.0" encoding="utf-8"?>
<formControlPr xmlns="http://schemas.microsoft.com/office/spreadsheetml/2009/9/main" objectType="CheckBox" fmlaLink="$D$24" lockText="1"/>
</file>

<file path=xl/ctrlProps/ctrlProp52.xml><?xml version="1.0" encoding="utf-8"?>
<formControlPr xmlns="http://schemas.microsoft.com/office/spreadsheetml/2009/9/main" objectType="CheckBox" fmlaLink="$D$25" lockText="1"/>
</file>

<file path=xl/ctrlProps/ctrlProp53.xml><?xml version="1.0" encoding="utf-8"?>
<formControlPr xmlns="http://schemas.microsoft.com/office/spreadsheetml/2009/9/main" objectType="CheckBox" fmlaLink="$D$26" lockText="1"/>
</file>

<file path=xl/ctrlProps/ctrlProp54.xml><?xml version="1.0" encoding="utf-8"?>
<formControlPr xmlns="http://schemas.microsoft.com/office/spreadsheetml/2009/9/main" objectType="CheckBox" fmlaLink="D15" lockText="1"/>
</file>

<file path=xl/ctrlProps/ctrlProp55.xml><?xml version="1.0" encoding="utf-8"?>
<formControlPr xmlns="http://schemas.microsoft.com/office/spreadsheetml/2009/9/main" objectType="CheckBox" fmlaLink="D20" lockText="1"/>
</file>

<file path=xl/ctrlProps/ctrlProp56.xml><?xml version="1.0" encoding="utf-8"?>
<formControlPr xmlns="http://schemas.microsoft.com/office/spreadsheetml/2009/9/main" objectType="CheckBox" fmlaLink="D21" lockText="1"/>
</file>

<file path=xl/ctrlProps/ctrlProp57.xml><?xml version="1.0" encoding="utf-8"?>
<formControlPr xmlns="http://schemas.microsoft.com/office/spreadsheetml/2009/9/main" objectType="CheckBox" fmlaLink="D22" lockText="1"/>
</file>

<file path=xl/ctrlProps/ctrlProp58.xml><?xml version="1.0" encoding="utf-8"?>
<formControlPr xmlns="http://schemas.microsoft.com/office/spreadsheetml/2009/9/main" objectType="CheckBox" fmlaLink="D25" lockText="1"/>
</file>

<file path=xl/ctrlProps/ctrlProp59.xml><?xml version="1.0" encoding="utf-8"?>
<formControlPr xmlns="http://schemas.microsoft.com/office/spreadsheetml/2009/9/main" objectType="CheckBox" fmlaLink="D26" lockText="1"/>
</file>

<file path=xl/ctrlProps/ctrlProp6.xml><?xml version="1.0" encoding="utf-8"?>
<formControlPr xmlns="http://schemas.microsoft.com/office/spreadsheetml/2009/9/main" objectType="CheckBox" fmlaLink="D15" lockText="1"/>
</file>

<file path=xl/ctrlProps/ctrlProp60.xml><?xml version="1.0" encoding="utf-8"?>
<formControlPr xmlns="http://schemas.microsoft.com/office/spreadsheetml/2009/9/main" objectType="CheckBox" fmlaLink="D27" lockText="1"/>
</file>

<file path=xl/ctrlProps/ctrlProp61.xml><?xml version="1.0" encoding="utf-8"?>
<formControlPr xmlns="http://schemas.microsoft.com/office/spreadsheetml/2009/9/main" objectType="CheckBox" fmlaLink="D28" lockText="1"/>
</file>

<file path=xl/ctrlProps/ctrlProp62.xml><?xml version="1.0" encoding="utf-8"?>
<formControlPr xmlns="http://schemas.microsoft.com/office/spreadsheetml/2009/9/main" objectType="CheckBox" fmlaLink="D29" lockText="1"/>
</file>

<file path=xl/ctrlProps/ctrlProp63.xml><?xml version="1.0" encoding="utf-8"?>
<formControlPr xmlns="http://schemas.microsoft.com/office/spreadsheetml/2009/9/main" objectType="CheckBox" fmlaLink="D30" lockText="1"/>
</file>

<file path=xl/ctrlProps/ctrlProp64.xml><?xml version="1.0" encoding="utf-8"?>
<formControlPr xmlns="http://schemas.microsoft.com/office/spreadsheetml/2009/9/main" objectType="CheckBox" fmlaLink="D31" lockText="1"/>
</file>

<file path=xl/ctrlProps/ctrlProp65.xml><?xml version="1.0" encoding="utf-8"?>
<formControlPr xmlns="http://schemas.microsoft.com/office/spreadsheetml/2009/9/main" objectType="CheckBox" fmlaLink="D33" lockText="1"/>
</file>

<file path=xl/ctrlProps/ctrlProp66.xml><?xml version="1.0" encoding="utf-8"?>
<formControlPr xmlns="http://schemas.microsoft.com/office/spreadsheetml/2009/9/main" objectType="CheckBox" fmlaLink="D16" lockText="1"/>
</file>

<file path=xl/ctrlProps/ctrlProp67.xml><?xml version="1.0" encoding="utf-8"?>
<formControlPr xmlns="http://schemas.microsoft.com/office/spreadsheetml/2009/9/main" objectType="CheckBox" fmlaLink="$D$17" lockText="1"/>
</file>

<file path=xl/ctrlProps/ctrlProp68.xml><?xml version="1.0" encoding="utf-8"?>
<formControlPr xmlns="http://schemas.microsoft.com/office/spreadsheetml/2009/9/main" objectType="CheckBox" fmlaLink="$D$18" lockText="1"/>
</file>

<file path=xl/ctrlProps/ctrlProp69.xml><?xml version="1.0" encoding="utf-8"?>
<formControlPr xmlns="http://schemas.microsoft.com/office/spreadsheetml/2009/9/main" objectType="CheckBox" fmlaLink="$D$23" lockText="1"/>
</file>

<file path=xl/ctrlProps/ctrlProp7.xml><?xml version="1.0" encoding="utf-8"?>
<formControlPr xmlns="http://schemas.microsoft.com/office/spreadsheetml/2009/9/main" objectType="CheckBox" fmlaLink="D18" lockText="1"/>
</file>

<file path=xl/ctrlProps/ctrlProp70.xml><?xml version="1.0" encoding="utf-8"?>
<formControlPr xmlns="http://schemas.microsoft.com/office/spreadsheetml/2009/9/main" objectType="CheckBox" fmlaLink="$D$9" lockText="1"/>
</file>

<file path=xl/ctrlProps/ctrlProp71.xml><?xml version="1.0" encoding="utf-8"?>
<formControlPr xmlns="http://schemas.microsoft.com/office/spreadsheetml/2009/9/main" objectType="CheckBox" fmlaLink="$D$10" lockText="1"/>
</file>

<file path=xl/ctrlProps/ctrlProp72.xml><?xml version="1.0" encoding="utf-8"?>
<formControlPr xmlns="http://schemas.microsoft.com/office/spreadsheetml/2009/9/main" objectType="CheckBox" fmlaLink="$D$34" lockText="1"/>
</file>

<file path=xl/ctrlProps/ctrlProp73.xml><?xml version="1.0" encoding="utf-8"?>
<formControlPr xmlns="http://schemas.microsoft.com/office/spreadsheetml/2009/9/main" objectType="CheckBox" fmlaLink="$D$11" lockText="1"/>
</file>

<file path=xl/ctrlProps/ctrlProp74.xml><?xml version="1.0" encoding="utf-8"?>
<formControlPr xmlns="http://schemas.microsoft.com/office/spreadsheetml/2009/9/main" objectType="CheckBox" fmlaLink="$D$12" lockText="1"/>
</file>

<file path=xl/ctrlProps/ctrlProp75.xml><?xml version="1.0" encoding="utf-8"?>
<formControlPr xmlns="http://schemas.microsoft.com/office/spreadsheetml/2009/9/main" objectType="CheckBox" fmlaLink="$D$14" lockText="1"/>
</file>

<file path=xl/ctrlProps/ctrlProp76.xml><?xml version="1.0" encoding="utf-8"?>
<formControlPr xmlns="http://schemas.microsoft.com/office/spreadsheetml/2009/9/main" objectType="CheckBox" fmlaLink="D12" lockText="1"/>
</file>

<file path=xl/ctrlProps/ctrlProp77.xml><?xml version="1.0" encoding="utf-8"?>
<formControlPr xmlns="http://schemas.microsoft.com/office/spreadsheetml/2009/9/main" objectType="CheckBox" fmlaLink="D13" lockText="1"/>
</file>

<file path=xl/ctrlProps/ctrlProp78.xml><?xml version="1.0" encoding="utf-8"?>
<formControlPr xmlns="http://schemas.microsoft.com/office/spreadsheetml/2009/9/main" objectType="CheckBox" fmlaLink="D14" lockText="1"/>
</file>

<file path=xl/ctrlProps/ctrlProp79.xml><?xml version="1.0" encoding="utf-8"?>
<formControlPr xmlns="http://schemas.microsoft.com/office/spreadsheetml/2009/9/main" objectType="CheckBox" fmlaLink="D15" lockText="1"/>
</file>

<file path=xl/ctrlProps/ctrlProp8.xml><?xml version="1.0" encoding="utf-8"?>
<formControlPr xmlns="http://schemas.microsoft.com/office/spreadsheetml/2009/9/main" objectType="CheckBox" fmlaLink="D20" lockText="1"/>
</file>

<file path=xl/ctrlProps/ctrlProp80.xml><?xml version="1.0" encoding="utf-8"?>
<formControlPr xmlns="http://schemas.microsoft.com/office/spreadsheetml/2009/9/main" objectType="CheckBox" fmlaLink="D17" lockText="1"/>
</file>

<file path=xl/ctrlProps/ctrlProp81.xml><?xml version="1.0" encoding="utf-8"?>
<formControlPr xmlns="http://schemas.microsoft.com/office/spreadsheetml/2009/9/main" objectType="CheckBox" fmlaLink="D19" lockText="1"/>
</file>

<file path=xl/ctrlProps/ctrlProp82.xml><?xml version="1.0" encoding="utf-8"?>
<formControlPr xmlns="http://schemas.microsoft.com/office/spreadsheetml/2009/9/main" objectType="CheckBox" fmlaLink="D21" lockText="1"/>
</file>

<file path=xl/ctrlProps/ctrlProp83.xml><?xml version="1.0" encoding="utf-8"?>
<formControlPr xmlns="http://schemas.microsoft.com/office/spreadsheetml/2009/9/main" objectType="CheckBox" fmlaLink="D23" lockText="1"/>
</file>

<file path=xl/ctrlProps/ctrlProp84.xml><?xml version="1.0" encoding="utf-8"?>
<formControlPr xmlns="http://schemas.microsoft.com/office/spreadsheetml/2009/9/main" objectType="CheckBox" fmlaLink="D26" lockText="1"/>
</file>

<file path=xl/ctrlProps/ctrlProp85.xml><?xml version="1.0" encoding="utf-8"?>
<formControlPr xmlns="http://schemas.microsoft.com/office/spreadsheetml/2009/9/main" objectType="CheckBox" fmlaLink="D27" lockText="1"/>
</file>

<file path=xl/ctrlProps/ctrlProp86.xml><?xml version="1.0" encoding="utf-8"?>
<formControlPr xmlns="http://schemas.microsoft.com/office/spreadsheetml/2009/9/main" objectType="CheckBox" fmlaLink="D28" lockText="1"/>
</file>

<file path=xl/ctrlProps/ctrlProp87.xml><?xml version="1.0" encoding="utf-8"?>
<formControlPr xmlns="http://schemas.microsoft.com/office/spreadsheetml/2009/9/main" objectType="CheckBox" fmlaLink="D30" lockText="1"/>
</file>

<file path=xl/ctrlProps/ctrlProp88.xml><?xml version="1.0" encoding="utf-8"?>
<formControlPr xmlns="http://schemas.microsoft.com/office/spreadsheetml/2009/9/main" objectType="CheckBox" fmlaLink="D31" lockText="1"/>
</file>

<file path=xl/ctrlProps/ctrlProp89.xml><?xml version="1.0" encoding="utf-8"?>
<formControlPr xmlns="http://schemas.microsoft.com/office/spreadsheetml/2009/9/main" objectType="CheckBox" fmlaLink="D33" lockText="1"/>
</file>

<file path=xl/ctrlProps/ctrlProp9.xml><?xml version="1.0" encoding="utf-8"?>
<formControlPr xmlns="http://schemas.microsoft.com/office/spreadsheetml/2009/9/main" objectType="CheckBox" fmlaLink="D22" lockText="1"/>
</file>

<file path=xl/ctrlProps/ctrlProp90.xml><?xml version="1.0" encoding="utf-8"?>
<formControlPr xmlns="http://schemas.microsoft.com/office/spreadsheetml/2009/9/main" objectType="CheckBox" fmlaLink="D35" lockText="1"/>
</file>

<file path=xl/ctrlProps/ctrlProp91.xml><?xml version="1.0" encoding="utf-8"?>
<formControlPr xmlns="http://schemas.microsoft.com/office/spreadsheetml/2009/9/main" objectType="CheckBox" fmlaLink="D37" lockText="1"/>
</file>

<file path=xl/ctrlProps/ctrlProp92.xml><?xml version="1.0" encoding="utf-8"?>
<formControlPr xmlns="http://schemas.microsoft.com/office/spreadsheetml/2009/9/main" objectType="CheckBox" fmlaLink="D38" lockText="1"/>
</file>

<file path=xl/ctrlProps/ctrlProp93.xml><?xml version="1.0" encoding="utf-8"?>
<formControlPr xmlns="http://schemas.microsoft.com/office/spreadsheetml/2009/9/main" objectType="CheckBox" fmlaLink="D39" lockText="1"/>
</file>

<file path=xl/ctrlProps/ctrlProp94.xml><?xml version="1.0" encoding="utf-8"?>
<formControlPr xmlns="http://schemas.microsoft.com/office/spreadsheetml/2009/9/main" objectType="CheckBox" fmlaLink="D40" lockText="1"/>
</file>

<file path=xl/ctrlProps/ctrlProp95.xml><?xml version="1.0" encoding="utf-8"?>
<formControlPr xmlns="http://schemas.microsoft.com/office/spreadsheetml/2009/9/main" objectType="CheckBox" fmlaLink="D41" lockText="1"/>
</file>

<file path=xl/ctrlProps/ctrlProp96.xml><?xml version="1.0" encoding="utf-8"?>
<formControlPr xmlns="http://schemas.microsoft.com/office/spreadsheetml/2009/9/main" objectType="CheckBox" fmlaLink="D43" lockText="1"/>
</file>

<file path=xl/ctrlProps/ctrlProp97.xml><?xml version="1.0" encoding="utf-8"?>
<formControlPr xmlns="http://schemas.microsoft.com/office/spreadsheetml/2009/9/main" objectType="CheckBox" fmlaLink="D44" lockText="1"/>
</file>

<file path=xl/ctrlProps/ctrlProp98.xml><?xml version="1.0" encoding="utf-8"?>
<formControlPr xmlns="http://schemas.microsoft.com/office/spreadsheetml/2009/9/main" objectType="CheckBox" fmlaLink="D45" lockText="1"/>
</file>

<file path=xl/ctrlProps/ctrlProp99.xml><?xml version="1.0" encoding="utf-8"?>
<formControlPr xmlns="http://schemas.microsoft.com/office/spreadsheetml/2009/9/main" objectType="CheckBox" fmlaLink="D10"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1</xdr:col>
      <xdr:colOff>1400175</xdr:colOff>
      <xdr:row>5</xdr:row>
      <xdr:rowOff>238125</xdr:rowOff>
    </xdr:from>
    <xdr:to>
      <xdr:col>1</xdr:col>
      <xdr:colOff>1876426</xdr:colOff>
      <xdr:row>13</xdr:row>
      <xdr:rowOff>180977</xdr:rowOff>
    </xdr:to>
    <xdr:cxnSp macro="">
      <xdr:nvCxnSpPr>
        <xdr:cNvPr id="7" name="Rechte verbindingslijn met pijl 6"/>
        <xdr:cNvCxnSpPr/>
      </xdr:nvCxnSpPr>
      <xdr:spPr>
        <a:xfrm flipH="1" flipV="1">
          <a:off x="2009775" y="1333500"/>
          <a:ext cx="476251" cy="1857377"/>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1200150</xdr:colOff>
      <xdr:row>6</xdr:row>
      <xdr:rowOff>200025</xdr:rowOff>
    </xdr:from>
    <xdr:to>
      <xdr:col>1</xdr:col>
      <xdr:colOff>1914526</xdr:colOff>
      <xdr:row>14</xdr:row>
      <xdr:rowOff>19050</xdr:rowOff>
    </xdr:to>
    <xdr:cxnSp macro="">
      <xdr:nvCxnSpPr>
        <xdr:cNvPr id="9" name="Rechte verbindingslijn met pijl 8"/>
        <xdr:cNvCxnSpPr/>
      </xdr:nvCxnSpPr>
      <xdr:spPr>
        <a:xfrm flipH="1" flipV="1">
          <a:off x="1809750" y="1571625"/>
          <a:ext cx="714376" cy="1647825"/>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1000125</xdr:colOff>
      <xdr:row>7</xdr:row>
      <xdr:rowOff>238125</xdr:rowOff>
    </xdr:from>
    <xdr:to>
      <xdr:col>1</xdr:col>
      <xdr:colOff>1895476</xdr:colOff>
      <xdr:row>13</xdr:row>
      <xdr:rowOff>180976</xdr:rowOff>
    </xdr:to>
    <xdr:cxnSp macro="">
      <xdr:nvCxnSpPr>
        <xdr:cNvPr id="12" name="Rechte verbindingslijn met pijl 11"/>
        <xdr:cNvCxnSpPr/>
      </xdr:nvCxnSpPr>
      <xdr:spPr>
        <a:xfrm flipH="1" flipV="1">
          <a:off x="1609725" y="1885950"/>
          <a:ext cx="895351" cy="1304926"/>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790575</xdr:colOff>
      <xdr:row>8</xdr:row>
      <xdr:rowOff>257175</xdr:rowOff>
    </xdr:from>
    <xdr:to>
      <xdr:col>1</xdr:col>
      <xdr:colOff>1885950</xdr:colOff>
      <xdr:row>14</xdr:row>
      <xdr:rowOff>9526</xdr:rowOff>
    </xdr:to>
    <xdr:cxnSp macro="">
      <xdr:nvCxnSpPr>
        <xdr:cNvPr id="19" name="Rechte verbindingslijn met pijl 18"/>
        <xdr:cNvCxnSpPr/>
      </xdr:nvCxnSpPr>
      <xdr:spPr>
        <a:xfrm flipH="1" flipV="1">
          <a:off x="1400175" y="2181225"/>
          <a:ext cx="1095375" cy="1028701"/>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1781175</xdr:colOff>
      <xdr:row>4</xdr:row>
      <xdr:rowOff>228600</xdr:rowOff>
    </xdr:from>
    <xdr:to>
      <xdr:col>1</xdr:col>
      <xdr:colOff>1885950</xdr:colOff>
      <xdr:row>13</xdr:row>
      <xdr:rowOff>161927</xdr:rowOff>
    </xdr:to>
    <xdr:cxnSp macro="">
      <xdr:nvCxnSpPr>
        <xdr:cNvPr id="17" name="Rechte verbindingslijn met pijl 16"/>
        <xdr:cNvCxnSpPr/>
      </xdr:nvCxnSpPr>
      <xdr:spPr>
        <a:xfrm flipH="1" flipV="1">
          <a:off x="2390775" y="1047750"/>
          <a:ext cx="104775" cy="2124077"/>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3</xdr:row>
      <xdr:rowOff>247650</xdr:rowOff>
    </xdr:from>
    <xdr:to>
      <xdr:col>1</xdr:col>
      <xdr:colOff>1895476</xdr:colOff>
      <xdr:row>14</xdr:row>
      <xdr:rowOff>3</xdr:rowOff>
    </xdr:to>
    <xdr:cxnSp macro="">
      <xdr:nvCxnSpPr>
        <xdr:cNvPr id="29" name="Rechte verbindingslijn met pijl 28"/>
        <xdr:cNvCxnSpPr/>
      </xdr:nvCxnSpPr>
      <xdr:spPr>
        <a:xfrm flipH="1" flipV="1">
          <a:off x="1266825" y="790575"/>
          <a:ext cx="1238251" cy="2409828"/>
        </a:xfrm>
        <a:prstGeom prst="straightConnector1">
          <a:avLst/>
        </a:prstGeom>
        <a:ln w="19050">
          <a:solidFill>
            <a:srgbClr val="FD313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0</xdr:col>
      <xdr:colOff>800099</xdr:colOff>
      <xdr:row>2</xdr:row>
      <xdr:rowOff>228599</xdr:rowOff>
    </xdr:to>
    <xdr:pic>
      <xdr:nvPicPr>
        <xdr:cNvPr id="8" name="Afbeelding 7" descr="huisje.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0" y="9525"/>
          <a:ext cx="800099" cy="800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xdr:rowOff>
    </xdr:from>
    <xdr:to>
      <xdr:col>0</xdr:col>
      <xdr:colOff>838199</xdr:colOff>
      <xdr:row>2</xdr:row>
      <xdr:rowOff>190499</xdr:rowOff>
    </xdr:to>
    <xdr:pic>
      <xdr:nvPicPr>
        <xdr:cNvPr id="3" name="Afbeelding 2"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71450" y="9525"/>
          <a:ext cx="666749" cy="6667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6</xdr:row>
          <xdr:rowOff>190500</xdr:rowOff>
        </xdr:from>
        <xdr:to>
          <xdr:col>2</xdr:col>
          <xdr:colOff>390525</xdr:colOff>
          <xdr:row>7</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9525</xdr:rowOff>
        </xdr:from>
        <xdr:to>
          <xdr:col>2</xdr:col>
          <xdr:colOff>390525</xdr:colOff>
          <xdr:row>11</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9525</xdr:rowOff>
        </xdr:from>
        <xdr:to>
          <xdr:col>2</xdr:col>
          <xdr:colOff>390525</xdr:colOff>
          <xdr:row>12</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9525</xdr:rowOff>
        </xdr:from>
        <xdr:to>
          <xdr:col>2</xdr:col>
          <xdr:colOff>390525</xdr:colOff>
          <xdr:row>13</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9525</xdr:rowOff>
        </xdr:from>
        <xdr:to>
          <xdr:col>2</xdr:col>
          <xdr:colOff>390525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9525</xdr:rowOff>
        </xdr:from>
        <xdr:to>
          <xdr:col>2</xdr:col>
          <xdr:colOff>390525</xdr:colOff>
          <xdr:row>15</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190500</xdr:rowOff>
        </xdr:from>
        <xdr:to>
          <xdr:col>2</xdr:col>
          <xdr:colOff>390525</xdr:colOff>
          <xdr:row>17</xdr:row>
          <xdr:rowOff>190500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9525</xdr:rowOff>
        </xdr:from>
        <xdr:to>
          <xdr:col>2</xdr:col>
          <xdr:colOff>390525</xdr:colOff>
          <xdr:row>19</xdr:row>
          <xdr:rowOff>219075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9525</xdr:rowOff>
        </xdr:from>
        <xdr:to>
          <xdr:col>2</xdr:col>
          <xdr:colOff>390525</xdr:colOff>
          <xdr:row>22</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9525</xdr:rowOff>
        </xdr:from>
        <xdr:to>
          <xdr:col>2</xdr:col>
          <xdr:colOff>390525</xdr:colOff>
          <xdr:row>22</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85725</xdr:rowOff>
        </xdr:from>
        <xdr:to>
          <xdr:col>2</xdr:col>
          <xdr:colOff>390525</xdr:colOff>
          <xdr:row>25</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9525</xdr:rowOff>
        </xdr:from>
        <xdr:to>
          <xdr:col>2</xdr:col>
          <xdr:colOff>390525</xdr:colOff>
          <xdr:row>25</xdr:row>
          <xdr:rowOff>219075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9525</xdr:rowOff>
        </xdr:from>
        <xdr:to>
          <xdr:col>2</xdr:col>
          <xdr:colOff>390525</xdr:colOff>
          <xdr:row>26</xdr:row>
          <xdr:rowOff>219075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9525</xdr:rowOff>
        </xdr:from>
        <xdr:to>
          <xdr:col>2</xdr:col>
          <xdr:colOff>390525</xdr:colOff>
          <xdr:row>27</xdr:row>
          <xdr:rowOff>219075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9525</xdr:rowOff>
        </xdr:from>
        <xdr:to>
          <xdr:col>2</xdr:col>
          <xdr:colOff>390525</xdr:colOff>
          <xdr:row>28</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9525</xdr:rowOff>
        </xdr:from>
        <xdr:to>
          <xdr:col>2</xdr:col>
          <xdr:colOff>390525</xdr:colOff>
          <xdr:row>29</xdr:row>
          <xdr:rowOff>219075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85725</xdr:rowOff>
        </xdr:from>
        <xdr:to>
          <xdr:col>2</xdr:col>
          <xdr:colOff>390525</xdr:colOff>
          <xdr:row>8</xdr:row>
          <xdr:rowOff>295275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9</xdr:row>
          <xdr:rowOff>0</xdr:rowOff>
        </xdr:from>
        <xdr:to>
          <xdr:col>2</xdr:col>
          <xdr:colOff>523875</xdr:colOff>
          <xdr:row>10</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9525</xdr:rowOff>
        </xdr:from>
        <xdr:to>
          <xdr:col>2</xdr:col>
          <xdr:colOff>390525</xdr:colOff>
          <xdr:row>16</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xdr:row>
          <xdr:rowOff>76200</xdr:rowOff>
        </xdr:from>
        <xdr:to>
          <xdr:col>2</xdr:col>
          <xdr:colOff>523875</xdr:colOff>
          <xdr:row>18</xdr:row>
          <xdr:rowOff>323850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828674</xdr:colOff>
      <xdr:row>2</xdr:row>
      <xdr:rowOff>180974</xdr:rowOff>
    </xdr:to>
    <xdr:pic>
      <xdr:nvPicPr>
        <xdr:cNvPr id="2" name="Afbeelding 1"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61925" y="85725"/>
          <a:ext cx="666749" cy="6667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30</xdr:row>
          <xdr:rowOff>190500</xdr:rowOff>
        </xdr:from>
        <xdr:to>
          <xdr:col>2</xdr:col>
          <xdr:colOff>571500</xdr:colOff>
          <xdr:row>31</xdr:row>
          <xdr:rowOff>180975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32</xdr:row>
          <xdr:rowOff>9525</xdr:rowOff>
        </xdr:from>
        <xdr:to>
          <xdr:col>2</xdr:col>
          <xdr:colOff>571500</xdr:colOff>
          <xdr:row>33</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9525</xdr:rowOff>
        </xdr:from>
        <xdr:to>
          <xdr:col>2</xdr:col>
          <xdr:colOff>571500</xdr:colOff>
          <xdr:row>34</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35</xdr:row>
          <xdr:rowOff>0</xdr:rowOff>
        </xdr:from>
        <xdr:to>
          <xdr:col>2</xdr:col>
          <xdr:colOff>571500</xdr:colOff>
          <xdr:row>35</xdr:row>
          <xdr:rowOff>209550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39</xdr:row>
          <xdr:rowOff>209550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39</xdr:row>
          <xdr:rowOff>209550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39</xdr:row>
          <xdr:rowOff>209550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40</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40</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40</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571500</xdr:colOff>
          <xdr:row>40</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41</xdr:row>
          <xdr:rowOff>9525</xdr:rowOff>
        </xdr:from>
        <xdr:to>
          <xdr:col>2</xdr:col>
          <xdr:colOff>571500</xdr:colOff>
          <xdr:row>41</xdr:row>
          <xdr:rowOff>228600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30</xdr:row>
          <xdr:rowOff>0</xdr:rowOff>
        </xdr:from>
        <xdr:to>
          <xdr:col>2</xdr:col>
          <xdr:colOff>571500</xdr:colOff>
          <xdr:row>30</xdr:row>
          <xdr:rowOff>209550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9525</xdr:rowOff>
        </xdr:from>
        <xdr:to>
          <xdr:col>2</xdr:col>
          <xdr:colOff>571500</xdr:colOff>
          <xdr:row>35</xdr:row>
          <xdr:rowOff>9525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36</xdr:row>
          <xdr:rowOff>9525</xdr:rowOff>
        </xdr:from>
        <xdr:to>
          <xdr:col>2</xdr:col>
          <xdr:colOff>571500</xdr:colOff>
          <xdr:row>37</xdr:row>
          <xdr:rowOff>9525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9525</xdr:rowOff>
        </xdr:from>
        <xdr:to>
          <xdr:col>2</xdr:col>
          <xdr:colOff>571500</xdr:colOff>
          <xdr:row>38</xdr:row>
          <xdr:rowOff>9525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9525</xdr:rowOff>
        </xdr:from>
        <xdr:to>
          <xdr:col>2</xdr:col>
          <xdr:colOff>571500</xdr:colOff>
          <xdr:row>39</xdr:row>
          <xdr:rowOff>9525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9525</xdr:rowOff>
        </xdr:from>
        <xdr:to>
          <xdr:col>2</xdr:col>
          <xdr:colOff>571500</xdr:colOff>
          <xdr:row>9</xdr:row>
          <xdr:rowOff>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9525</xdr:rowOff>
        </xdr:from>
        <xdr:to>
          <xdr:col>2</xdr:col>
          <xdr:colOff>571500</xdr:colOff>
          <xdr:row>12</xdr:row>
          <xdr:rowOff>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9525</xdr:rowOff>
        </xdr:from>
        <xdr:to>
          <xdr:col>2</xdr:col>
          <xdr:colOff>571500</xdr:colOff>
          <xdr:row>15</xdr:row>
          <xdr:rowOff>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9525</xdr:rowOff>
        </xdr:from>
        <xdr:to>
          <xdr:col>2</xdr:col>
          <xdr:colOff>571500</xdr:colOff>
          <xdr:row>27</xdr:row>
          <xdr:rowOff>9525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9525</xdr:rowOff>
        </xdr:from>
        <xdr:to>
          <xdr:col>2</xdr:col>
          <xdr:colOff>571500</xdr:colOff>
          <xdr:row>28</xdr:row>
          <xdr:rowOff>9525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9525</xdr:rowOff>
        </xdr:from>
        <xdr:to>
          <xdr:col>2</xdr:col>
          <xdr:colOff>571500</xdr:colOff>
          <xdr:row>29</xdr:row>
          <xdr:rowOff>9525</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9525</xdr:rowOff>
        </xdr:from>
        <xdr:to>
          <xdr:col>2</xdr:col>
          <xdr:colOff>571500</xdr:colOff>
          <xdr:row>9</xdr:row>
          <xdr:rowOff>228600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9525</xdr:rowOff>
        </xdr:from>
        <xdr:to>
          <xdr:col>2</xdr:col>
          <xdr:colOff>571500</xdr:colOff>
          <xdr:row>13</xdr:row>
          <xdr:rowOff>9525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9525</xdr:rowOff>
        </xdr:from>
        <xdr:to>
          <xdr:col>2</xdr:col>
          <xdr:colOff>571500</xdr:colOff>
          <xdr:row>17</xdr:row>
          <xdr:rowOff>9525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xdr:row>
          <xdr:rowOff>9525</xdr:rowOff>
        </xdr:from>
        <xdr:to>
          <xdr:col>2</xdr:col>
          <xdr:colOff>571500</xdr:colOff>
          <xdr:row>18</xdr:row>
          <xdr:rowOff>228600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9525</xdr:rowOff>
        </xdr:from>
        <xdr:to>
          <xdr:col>2</xdr:col>
          <xdr:colOff>571500</xdr:colOff>
          <xdr:row>20</xdr:row>
          <xdr:rowOff>9525</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9525</xdr:rowOff>
        </xdr:from>
        <xdr:to>
          <xdr:col>2</xdr:col>
          <xdr:colOff>571500</xdr:colOff>
          <xdr:row>21</xdr:row>
          <xdr:rowOff>9525</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200025</xdr:rowOff>
        </xdr:from>
        <xdr:to>
          <xdr:col>2</xdr:col>
          <xdr:colOff>561975</xdr:colOff>
          <xdr:row>21</xdr:row>
          <xdr:rowOff>200025</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9525</xdr:rowOff>
        </xdr:from>
        <xdr:to>
          <xdr:col>2</xdr:col>
          <xdr:colOff>571500</xdr:colOff>
          <xdr:row>24</xdr:row>
          <xdr:rowOff>9525</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9525</xdr:rowOff>
        </xdr:from>
        <xdr:to>
          <xdr:col>2</xdr:col>
          <xdr:colOff>571500</xdr:colOff>
          <xdr:row>25</xdr:row>
          <xdr:rowOff>9525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9525</xdr:rowOff>
        </xdr:from>
        <xdr:to>
          <xdr:col>2</xdr:col>
          <xdr:colOff>571500</xdr:colOff>
          <xdr:row>26</xdr:row>
          <xdr:rowOff>9525</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84667</xdr:rowOff>
    </xdr:from>
    <xdr:to>
      <xdr:col>0</xdr:col>
      <xdr:colOff>761999</xdr:colOff>
      <xdr:row>2</xdr:row>
      <xdr:rowOff>169333</xdr:rowOff>
    </xdr:to>
    <xdr:pic>
      <xdr:nvPicPr>
        <xdr:cNvPr id="2" name="Afbeelding 1"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84667"/>
          <a:ext cx="666749" cy="6667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13</xdr:row>
          <xdr:rowOff>190500</xdr:rowOff>
        </xdr:from>
        <xdr:to>
          <xdr:col>2</xdr:col>
          <xdr:colOff>390525</xdr:colOff>
          <xdr:row>14</xdr:row>
          <xdr:rowOff>171450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9525</xdr:rowOff>
        </xdr:from>
        <xdr:to>
          <xdr:col>2</xdr:col>
          <xdr:colOff>390525</xdr:colOff>
          <xdr:row>20</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9525</xdr:rowOff>
        </xdr:from>
        <xdr:to>
          <xdr:col>2</xdr:col>
          <xdr:colOff>390525</xdr:colOff>
          <xdr:row>21</xdr:row>
          <xdr:rowOff>19050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9525</xdr:rowOff>
        </xdr:from>
        <xdr:to>
          <xdr:col>2</xdr:col>
          <xdr:colOff>390525</xdr:colOff>
          <xdr:row>21</xdr:row>
          <xdr:rowOff>219075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9525</xdr:rowOff>
        </xdr:from>
        <xdr:to>
          <xdr:col>2</xdr:col>
          <xdr:colOff>390525</xdr:colOff>
          <xdr:row>25</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9525</xdr:rowOff>
        </xdr:from>
        <xdr:to>
          <xdr:col>2</xdr:col>
          <xdr:colOff>390525</xdr:colOff>
          <xdr:row>25</xdr:row>
          <xdr:rowOff>219075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9525</xdr:rowOff>
        </xdr:from>
        <xdr:to>
          <xdr:col>2</xdr:col>
          <xdr:colOff>390525</xdr:colOff>
          <xdr:row>27</xdr:row>
          <xdr:rowOff>19050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9525</xdr:rowOff>
        </xdr:from>
        <xdr:to>
          <xdr:col>2</xdr:col>
          <xdr:colOff>390525</xdr:colOff>
          <xdr:row>28</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9525</xdr:rowOff>
        </xdr:from>
        <xdr:to>
          <xdr:col>2</xdr:col>
          <xdr:colOff>390525</xdr:colOff>
          <xdr:row>29</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9525</xdr:rowOff>
        </xdr:from>
        <xdr:to>
          <xdr:col>2</xdr:col>
          <xdr:colOff>390525</xdr:colOff>
          <xdr:row>30</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30</xdr:row>
          <xdr:rowOff>9525</xdr:rowOff>
        </xdr:from>
        <xdr:to>
          <xdr:col>2</xdr:col>
          <xdr:colOff>390525</xdr:colOff>
          <xdr:row>31</xdr:row>
          <xdr:rowOff>28575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32</xdr:row>
          <xdr:rowOff>9525</xdr:rowOff>
        </xdr:from>
        <xdr:to>
          <xdr:col>2</xdr:col>
          <xdr:colOff>390525</xdr:colOff>
          <xdr:row>33</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114300</xdr:rowOff>
        </xdr:from>
        <xdr:to>
          <xdr:col>2</xdr:col>
          <xdr:colOff>400050</xdr:colOff>
          <xdr:row>16</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66675</xdr:rowOff>
        </xdr:from>
        <xdr:to>
          <xdr:col>2</xdr:col>
          <xdr:colOff>514350</xdr:colOff>
          <xdr:row>17</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381000</xdr:rowOff>
        </xdr:from>
        <xdr:to>
          <xdr:col>2</xdr:col>
          <xdr:colOff>514350</xdr:colOff>
          <xdr:row>17</xdr:row>
          <xdr:rowOff>200025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22</xdr:row>
          <xdr:rowOff>104775</xdr:rowOff>
        </xdr:from>
        <xdr:to>
          <xdr:col>2</xdr:col>
          <xdr:colOff>504825</xdr:colOff>
          <xdr:row>22</xdr:row>
          <xdr:rowOff>400050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190500</xdr:rowOff>
        </xdr:from>
        <xdr:to>
          <xdr:col>2</xdr:col>
          <xdr:colOff>495300</xdr:colOff>
          <xdr:row>9</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xdr:row>
          <xdr:rowOff>161925</xdr:rowOff>
        </xdr:from>
        <xdr:to>
          <xdr:col>2</xdr:col>
          <xdr:colOff>504825</xdr:colOff>
          <xdr:row>10</xdr:row>
          <xdr:rowOff>66675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32</xdr:row>
          <xdr:rowOff>581025</xdr:rowOff>
        </xdr:from>
        <xdr:to>
          <xdr:col>2</xdr:col>
          <xdr:colOff>514350</xdr:colOff>
          <xdr:row>34</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xdr:row>
          <xdr:rowOff>171450</xdr:rowOff>
        </xdr:from>
        <xdr:to>
          <xdr:col>2</xdr:col>
          <xdr:colOff>504825</xdr:colOff>
          <xdr:row>11</xdr:row>
          <xdr:rowOff>19050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171450</xdr:rowOff>
        </xdr:from>
        <xdr:to>
          <xdr:col>2</xdr:col>
          <xdr:colOff>495300</xdr:colOff>
          <xdr:row>11</xdr:row>
          <xdr:rowOff>200025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180975</xdr:rowOff>
        </xdr:from>
        <xdr:to>
          <xdr:col>2</xdr:col>
          <xdr:colOff>514350</xdr:colOff>
          <xdr:row>14</xdr:row>
          <xdr:rowOff>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819149</xdr:colOff>
      <xdr:row>2</xdr:row>
      <xdr:rowOff>152399</xdr:rowOff>
    </xdr:to>
    <xdr:pic>
      <xdr:nvPicPr>
        <xdr:cNvPr id="2" name="Afbeelding 1"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52400" y="66675"/>
          <a:ext cx="666749" cy="6667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11</xdr:row>
          <xdr:rowOff>9525</xdr:rowOff>
        </xdr:from>
        <xdr:to>
          <xdr:col>2</xdr:col>
          <xdr:colOff>390525</xdr:colOff>
          <xdr:row>12</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9525</xdr:rowOff>
        </xdr:from>
        <xdr:to>
          <xdr:col>2</xdr:col>
          <xdr:colOff>390525</xdr:colOff>
          <xdr:row>13</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9525</xdr:rowOff>
        </xdr:from>
        <xdr:to>
          <xdr:col>2</xdr:col>
          <xdr:colOff>390525</xdr:colOff>
          <xdr:row>14</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9525</xdr:rowOff>
        </xdr:from>
        <xdr:to>
          <xdr:col>2</xdr:col>
          <xdr:colOff>390525</xdr:colOff>
          <xdr:row>14</xdr:row>
          <xdr:rowOff>400050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9525</xdr:rowOff>
        </xdr:from>
        <xdr:to>
          <xdr:col>2</xdr:col>
          <xdr:colOff>390525</xdr:colOff>
          <xdr:row>17</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xdr:row>
          <xdr:rowOff>85725</xdr:rowOff>
        </xdr:from>
        <xdr:to>
          <xdr:col>2</xdr:col>
          <xdr:colOff>381000</xdr:colOff>
          <xdr:row>19</xdr:row>
          <xdr:rowOff>76200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9525</xdr:rowOff>
        </xdr:from>
        <xdr:to>
          <xdr:col>2</xdr:col>
          <xdr:colOff>390525</xdr:colOff>
          <xdr:row>20</xdr:row>
          <xdr:rowOff>400050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180975</xdr:rowOff>
        </xdr:from>
        <xdr:to>
          <xdr:col>2</xdr:col>
          <xdr:colOff>390525</xdr:colOff>
          <xdr:row>22</xdr:row>
          <xdr:rowOff>219075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9525</xdr:rowOff>
        </xdr:from>
        <xdr:to>
          <xdr:col>2</xdr:col>
          <xdr:colOff>390525</xdr:colOff>
          <xdr:row>26</xdr:row>
          <xdr:rowOff>47625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9525</xdr:rowOff>
        </xdr:from>
        <xdr:to>
          <xdr:col>2</xdr:col>
          <xdr:colOff>390525</xdr:colOff>
          <xdr:row>26</xdr:row>
          <xdr:rowOff>247650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9525</xdr:rowOff>
        </xdr:from>
        <xdr:to>
          <xdr:col>2</xdr:col>
          <xdr:colOff>390525</xdr:colOff>
          <xdr:row>27</xdr:row>
          <xdr:rowOff>247650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9525</xdr:rowOff>
        </xdr:from>
        <xdr:to>
          <xdr:col>2</xdr:col>
          <xdr:colOff>390525</xdr:colOff>
          <xdr:row>30</xdr:row>
          <xdr:rowOff>47625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190500</xdr:rowOff>
        </xdr:from>
        <xdr:to>
          <xdr:col>2</xdr:col>
          <xdr:colOff>390525</xdr:colOff>
          <xdr:row>31</xdr:row>
          <xdr:rowOff>28575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32</xdr:row>
          <xdr:rowOff>9525</xdr:rowOff>
        </xdr:from>
        <xdr:to>
          <xdr:col>2</xdr:col>
          <xdr:colOff>390525</xdr:colOff>
          <xdr:row>32</xdr:row>
          <xdr:rowOff>600075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180975</xdr:rowOff>
        </xdr:from>
        <xdr:to>
          <xdr:col>2</xdr:col>
          <xdr:colOff>390525</xdr:colOff>
          <xdr:row>34</xdr:row>
          <xdr:rowOff>247650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35</xdr:row>
          <xdr:rowOff>190500</xdr:rowOff>
        </xdr:from>
        <xdr:to>
          <xdr:col>2</xdr:col>
          <xdr:colOff>390525</xdr:colOff>
          <xdr:row>37</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9525</xdr:rowOff>
        </xdr:from>
        <xdr:to>
          <xdr:col>2</xdr:col>
          <xdr:colOff>390525</xdr:colOff>
          <xdr:row>38</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9525</xdr:rowOff>
        </xdr:from>
        <xdr:to>
          <xdr:col>2</xdr:col>
          <xdr:colOff>390525</xdr:colOff>
          <xdr:row>39</xdr:row>
          <xdr:rowOff>19050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104775</xdr:rowOff>
        </xdr:from>
        <xdr:to>
          <xdr:col>2</xdr:col>
          <xdr:colOff>390525</xdr:colOff>
          <xdr:row>41</xdr:row>
          <xdr:rowOff>95250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190500</xdr:rowOff>
        </xdr:from>
        <xdr:to>
          <xdr:col>2</xdr:col>
          <xdr:colOff>390525</xdr:colOff>
          <xdr:row>40</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9525</xdr:rowOff>
        </xdr:from>
        <xdr:to>
          <xdr:col>2</xdr:col>
          <xdr:colOff>390525</xdr:colOff>
          <xdr:row>43</xdr:row>
          <xdr:rowOff>19050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9525</xdr:rowOff>
        </xdr:from>
        <xdr:to>
          <xdr:col>2</xdr:col>
          <xdr:colOff>390525</xdr:colOff>
          <xdr:row>44</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9525</xdr:rowOff>
        </xdr:from>
        <xdr:to>
          <xdr:col>2</xdr:col>
          <xdr:colOff>390525</xdr:colOff>
          <xdr:row>46</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581025</xdr:rowOff>
        </xdr:from>
        <xdr:to>
          <xdr:col>2</xdr:col>
          <xdr:colOff>523875</xdr:colOff>
          <xdr:row>9</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xdr:row>
          <xdr:rowOff>142875</xdr:rowOff>
        </xdr:from>
        <xdr:to>
          <xdr:col>2</xdr:col>
          <xdr:colOff>390525</xdr:colOff>
          <xdr:row>8</xdr:row>
          <xdr:rowOff>352425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32</xdr:row>
          <xdr:rowOff>561975</xdr:rowOff>
        </xdr:from>
        <xdr:to>
          <xdr:col>2</xdr:col>
          <xdr:colOff>390525</xdr:colOff>
          <xdr:row>33</xdr:row>
          <xdr:rowOff>180975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180975</xdr:rowOff>
        </xdr:from>
        <xdr:to>
          <xdr:col>2</xdr:col>
          <xdr:colOff>514350</xdr:colOff>
          <xdr:row>24</xdr:row>
          <xdr:rowOff>200025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828675</xdr:colOff>
      <xdr:row>2</xdr:row>
      <xdr:rowOff>176593</xdr:rowOff>
    </xdr:to>
    <xdr:pic>
      <xdr:nvPicPr>
        <xdr:cNvPr id="2" name="Afbeelding 1"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3350" y="76200"/>
          <a:ext cx="695325" cy="681418"/>
        </a:xfrm>
        <a:prstGeom prst="rect">
          <a:avLst/>
        </a:prstGeom>
      </xdr:spPr>
    </xdr:pic>
    <xdr:clientData/>
  </xdr:twoCellAnchor>
  <xdr:twoCellAnchor editAs="oneCell">
    <xdr:from>
      <xdr:col>0</xdr:col>
      <xdr:colOff>133350</xdr:colOff>
      <xdr:row>0</xdr:row>
      <xdr:rowOff>76200</xdr:rowOff>
    </xdr:from>
    <xdr:to>
      <xdr:col>0</xdr:col>
      <xdr:colOff>800099</xdr:colOff>
      <xdr:row>2</xdr:row>
      <xdr:rowOff>162982</xdr:rowOff>
    </xdr:to>
    <xdr:pic>
      <xdr:nvPicPr>
        <xdr:cNvPr id="3" name="Afbeelding 2"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3350" y="76200"/>
          <a:ext cx="666749" cy="6678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8</xdr:row>
          <xdr:rowOff>0</xdr:rowOff>
        </xdr:from>
        <xdr:to>
          <xdr:col>2</xdr:col>
          <xdr:colOff>390525</xdr:colOff>
          <xdr:row>9</xdr:row>
          <xdr:rowOff>19050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9525</xdr:rowOff>
        </xdr:from>
        <xdr:to>
          <xdr:col>2</xdr:col>
          <xdr:colOff>390525</xdr:colOff>
          <xdr:row>9</xdr:row>
          <xdr:rowOff>28575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190500</xdr:rowOff>
        </xdr:from>
        <xdr:to>
          <xdr:col>2</xdr:col>
          <xdr:colOff>390525</xdr:colOff>
          <xdr:row>12</xdr:row>
          <xdr:rowOff>19050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xdr:row>
          <xdr:rowOff>190500</xdr:rowOff>
        </xdr:from>
        <xdr:to>
          <xdr:col>2</xdr:col>
          <xdr:colOff>390525</xdr:colOff>
          <xdr:row>13</xdr:row>
          <xdr:rowOff>19050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190500</xdr:rowOff>
        </xdr:from>
        <xdr:to>
          <xdr:col>2</xdr:col>
          <xdr:colOff>390525</xdr:colOff>
          <xdr:row>14</xdr:row>
          <xdr:rowOff>19050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85725</xdr:rowOff>
        </xdr:from>
        <xdr:to>
          <xdr:col>2</xdr:col>
          <xdr:colOff>514350</xdr:colOff>
          <xdr:row>14</xdr:row>
          <xdr:rowOff>361950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15</xdr:row>
          <xdr:rowOff>133350</xdr:rowOff>
        </xdr:from>
        <xdr:to>
          <xdr:col>2</xdr:col>
          <xdr:colOff>504825</xdr:colOff>
          <xdr:row>17</xdr:row>
          <xdr:rowOff>9525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xdr:row>
          <xdr:rowOff>123825</xdr:rowOff>
        </xdr:from>
        <xdr:to>
          <xdr:col>2</xdr:col>
          <xdr:colOff>514350</xdr:colOff>
          <xdr:row>19</xdr:row>
          <xdr:rowOff>257175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180975</xdr:rowOff>
        </xdr:from>
        <xdr:to>
          <xdr:col>2</xdr:col>
          <xdr:colOff>390525</xdr:colOff>
          <xdr:row>22</xdr:row>
          <xdr:rowOff>47625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171450</xdr:rowOff>
        </xdr:from>
        <xdr:to>
          <xdr:col>2</xdr:col>
          <xdr:colOff>390525</xdr:colOff>
          <xdr:row>23</xdr:row>
          <xdr:rowOff>38100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152400</xdr:rowOff>
        </xdr:from>
        <xdr:to>
          <xdr:col>2</xdr:col>
          <xdr:colOff>514350</xdr:colOff>
          <xdr:row>27</xdr:row>
          <xdr:rowOff>28575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xdr:row>
          <xdr:rowOff>76200</xdr:rowOff>
        </xdr:from>
        <xdr:to>
          <xdr:col>2</xdr:col>
          <xdr:colOff>504825</xdr:colOff>
          <xdr:row>17</xdr:row>
          <xdr:rowOff>304800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190500</xdr:rowOff>
        </xdr:from>
        <xdr:to>
          <xdr:col>2</xdr:col>
          <xdr:colOff>514350</xdr:colOff>
          <xdr:row>11</xdr:row>
          <xdr:rowOff>28575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371475</xdr:rowOff>
        </xdr:from>
        <xdr:to>
          <xdr:col>2</xdr:col>
          <xdr:colOff>514350</xdr:colOff>
          <xdr:row>10</xdr:row>
          <xdr:rowOff>28575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76200</xdr:rowOff>
        </xdr:from>
        <xdr:to>
          <xdr:col>2</xdr:col>
          <xdr:colOff>523875</xdr:colOff>
          <xdr:row>23</xdr:row>
          <xdr:rowOff>295275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0</xdr:col>
      <xdr:colOff>866774</xdr:colOff>
      <xdr:row>3</xdr:row>
      <xdr:rowOff>85724</xdr:rowOff>
    </xdr:to>
    <xdr:pic>
      <xdr:nvPicPr>
        <xdr:cNvPr id="2" name="Afbeelding 1" descr="huisje.bmp">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00025" y="66675"/>
          <a:ext cx="666749" cy="66674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omments" Target="../comments2.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omments" Target="../comments3.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4.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5.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5.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omments" Target="../comments4.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3" Type="http://schemas.openxmlformats.org/officeDocument/2006/relationships/vmlDrawing" Target="../drawings/vmlDrawing5.v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 Type="http://schemas.openxmlformats.org/officeDocument/2006/relationships/drawing" Target="../drawings/drawing6.xml"/><Relationship Id="rId16" Type="http://schemas.openxmlformats.org/officeDocument/2006/relationships/ctrlProp" Target="../ctrlProps/ctrlProp115.xml"/><Relationship Id="rId1" Type="http://schemas.openxmlformats.org/officeDocument/2006/relationships/printerSettings" Target="../printerSettings/printerSettings6.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5" Type="http://schemas.openxmlformats.org/officeDocument/2006/relationships/ctrlProp" Target="../ctrlProps/ctrlProp114.xml"/><Relationship Id="rId10" Type="http://schemas.openxmlformats.org/officeDocument/2006/relationships/ctrlProp" Target="../ctrlProps/ctrlProp109.xml"/><Relationship Id="rId19" Type="http://schemas.openxmlformats.org/officeDocument/2006/relationships/comments" Target="../comments5.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H27"/>
  <sheetViews>
    <sheetView showGridLines="0" showRowColHeaders="0" zoomScaleNormal="100" workbookViewId="0">
      <pane ySplit="9" topLeftCell="A13" activePane="bottomLeft" state="frozen"/>
      <selection pane="bottomLeft" activeCell="B5" sqref="B5"/>
    </sheetView>
  </sheetViews>
  <sheetFormatPr defaultRowHeight="15"/>
  <cols>
    <col min="1" max="1" width="12.28515625" customWidth="1"/>
    <col min="2" max="2" width="61.85546875" bestFit="1" customWidth="1"/>
    <col min="4" max="4" width="55.85546875" bestFit="1" customWidth="1"/>
  </cols>
  <sheetData>
    <row r="1" spans="1:8" ht="10.5" customHeight="1" thickBot="1"/>
    <row r="2" spans="1:8" ht="35.25" customHeight="1" thickBot="1">
      <c r="B2" s="109" t="s">
        <v>184</v>
      </c>
    </row>
    <row r="3" spans="1:8" ht="24.75" customHeight="1" thickBot="1"/>
    <row r="4" spans="1:8" ht="19.5" thickBot="1">
      <c r="A4" s="36">
        <v>1</v>
      </c>
      <c r="B4" s="112" t="s">
        <v>179</v>
      </c>
      <c r="C4" s="169" t="s">
        <v>84</v>
      </c>
      <c r="D4" s="170"/>
      <c r="E4" s="170"/>
      <c r="F4" s="170"/>
      <c r="G4" s="170"/>
      <c r="H4" s="171"/>
    </row>
    <row r="5" spans="1:8" ht="19.5" thickBot="1">
      <c r="A5" s="66">
        <v>2</v>
      </c>
      <c r="B5" s="113" t="s">
        <v>180</v>
      </c>
      <c r="C5" s="169" t="s">
        <v>123</v>
      </c>
      <c r="D5" s="170"/>
      <c r="E5" s="170"/>
      <c r="F5" s="170"/>
      <c r="G5" s="170"/>
      <c r="H5" s="171"/>
    </row>
    <row r="6" spans="1:8" ht="19.5" thickBot="1">
      <c r="A6" s="67">
        <v>3</v>
      </c>
      <c r="B6" s="114" t="s">
        <v>181</v>
      </c>
      <c r="C6" s="169" t="s">
        <v>85</v>
      </c>
      <c r="D6" s="170"/>
      <c r="E6" s="170"/>
      <c r="F6" s="170"/>
      <c r="G6" s="170"/>
      <c r="H6" s="171"/>
    </row>
    <row r="7" spans="1:8" ht="19.5" thickBot="1">
      <c r="A7" s="67">
        <v>4</v>
      </c>
      <c r="B7" s="114" t="s">
        <v>182</v>
      </c>
      <c r="C7" s="169" t="s">
        <v>124</v>
      </c>
      <c r="D7" s="170"/>
      <c r="E7" s="170"/>
      <c r="F7" s="170"/>
      <c r="G7" s="170"/>
      <c r="H7" s="171"/>
    </row>
    <row r="8" spans="1:8" ht="19.5" thickBot="1">
      <c r="A8" s="67">
        <v>5</v>
      </c>
      <c r="B8" s="114" t="s">
        <v>183</v>
      </c>
      <c r="C8" s="169" t="s">
        <v>125</v>
      </c>
      <c r="D8" s="170"/>
      <c r="E8" s="170"/>
      <c r="F8" s="170"/>
      <c r="G8" s="170"/>
      <c r="H8" s="171"/>
    </row>
    <row r="9" spans="1:8" ht="19.5" thickBot="1">
      <c r="A9" s="37"/>
      <c r="B9" s="115" t="s">
        <v>22</v>
      </c>
      <c r="C9" s="166" t="s">
        <v>105</v>
      </c>
      <c r="D9" s="167"/>
      <c r="E9" s="167"/>
      <c r="F9" s="167"/>
      <c r="G9" s="167"/>
      <c r="H9" s="168"/>
    </row>
    <row r="12" spans="1:8" ht="18.75">
      <c r="A12" s="108" t="s">
        <v>143</v>
      </c>
    </row>
    <row r="13" spans="1:8">
      <c r="A13" s="107" t="s">
        <v>171</v>
      </c>
      <c r="B13" t="s">
        <v>168</v>
      </c>
    </row>
    <row r="14" spans="1:8">
      <c r="A14" s="107" t="s">
        <v>23</v>
      </c>
      <c r="B14" t="s">
        <v>169</v>
      </c>
    </row>
    <row r="15" spans="1:8">
      <c r="A15" s="107" t="s">
        <v>172</v>
      </c>
      <c r="B15" t="s">
        <v>170</v>
      </c>
    </row>
    <row r="16" spans="1:8">
      <c r="A16" s="107" t="s">
        <v>23</v>
      </c>
      <c r="B16" t="s">
        <v>162</v>
      </c>
    </row>
    <row r="17" spans="1:2">
      <c r="A17" s="107" t="s">
        <v>23</v>
      </c>
      <c r="B17" t="s">
        <v>144</v>
      </c>
    </row>
    <row r="18" spans="1:2">
      <c r="A18" s="107" t="s">
        <v>173</v>
      </c>
      <c r="B18" t="s">
        <v>178</v>
      </c>
    </row>
    <row r="19" spans="1:2">
      <c r="A19" s="107" t="s">
        <v>174</v>
      </c>
      <c r="B19" t="s">
        <v>145</v>
      </c>
    </row>
    <row r="20" spans="1:2">
      <c r="A20" s="107" t="s">
        <v>23</v>
      </c>
      <c r="B20" t="s">
        <v>175</v>
      </c>
    </row>
    <row r="21" spans="1:2">
      <c r="A21" t="s">
        <v>23</v>
      </c>
    </row>
    <row r="22" spans="1:2">
      <c r="A22" t="s">
        <v>163</v>
      </c>
    </row>
    <row r="23" spans="1:2">
      <c r="A23" t="s">
        <v>164</v>
      </c>
    </row>
    <row r="24" spans="1:2">
      <c r="A24" t="s">
        <v>165</v>
      </c>
    </row>
    <row r="25" spans="1:2">
      <c r="A25" t="s">
        <v>167</v>
      </c>
    </row>
    <row r="26" spans="1:2">
      <c r="A26" t="s">
        <v>166</v>
      </c>
    </row>
    <row r="27" spans="1:2">
      <c r="A27" t="s">
        <v>23</v>
      </c>
    </row>
  </sheetData>
  <mergeCells count="6">
    <mergeCell ref="C9:H9"/>
    <mergeCell ref="C4:H4"/>
    <mergeCell ref="C5:H5"/>
    <mergeCell ref="C6:H6"/>
    <mergeCell ref="C7:H7"/>
    <mergeCell ref="C8:H8"/>
  </mergeCells>
  <hyperlinks>
    <hyperlink ref="B4" location="'Alg visie'!A1" display="Algemene visie"/>
    <hyperlink ref="B6" location="Arbeidsvw!A1" display="Arbeidsvoorwaarden"/>
    <hyperlink ref="B7" location="Arbeidsomst!A1" display="Arbeidsomstandigheden"/>
    <hyperlink ref="B8" location="Arbeidsverh!A1" display="Arbeidsverhoudingen"/>
    <hyperlink ref="B9" location="Resultaten!A1" display="Resultaten"/>
    <hyperlink ref="B5" location="'Arb kracht tewerkst'!A1" display="Arbeidskrachten &amp; tewerkstelling"/>
  </hyperlinks>
  <pageMargins left="0.44" right="0.70866141732283472" top="0.74803149606299213" bottom="0.74803149606299213" header="0.31496062992125984" footer="0.31496062992125984"/>
  <pageSetup paperSize="9" scale="7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E3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15.5703125" style="1" customWidth="1"/>
    <col min="2" max="2" width="94.28515625" style="1" customWidth="1"/>
    <col min="3" max="3" width="11.140625" style="1" customWidth="1"/>
    <col min="4" max="4" width="26.140625" style="1" customWidth="1"/>
    <col min="5" max="5" width="11.5703125" style="1" customWidth="1"/>
    <col min="6" max="16384" width="9.140625" style="1"/>
  </cols>
  <sheetData>
    <row r="1" spans="1:5" ht="11.25" customHeight="1" thickBot="1"/>
    <row r="2" spans="1:5" ht="27" thickBot="1">
      <c r="A2"/>
      <c r="B2" s="32" t="s">
        <v>103</v>
      </c>
      <c r="C2" s="11"/>
    </row>
    <row r="3" spans="1:5" ht="16.5" customHeight="1" thickBot="1"/>
    <row r="4" spans="1:5" ht="21.75" thickBot="1">
      <c r="A4" s="8" t="s">
        <v>0</v>
      </c>
      <c r="B4" s="24" t="s">
        <v>23</v>
      </c>
      <c r="D4" s="15" t="s">
        <v>35</v>
      </c>
      <c r="E4" s="13">
        <f>C31</f>
        <v>0</v>
      </c>
    </row>
    <row r="5" spans="1:5" ht="21.75" thickBot="1">
      <c r="A5" s="68" t="s">
        <v>34</v>
      </c>
      <c r="B5" s="69"/>
      <c r="D5" s="15" t="s">
        <v>21</v>
      </c>
      <c r="E5" s="14">
        <f>((1/20)*E4)</f>
        <v>0</v>
      </c>
    </row>
    <row r="6" spans="1:5" ht="16.5" thickBot="1"/>
    <row r="7" spans="1:5" ht="16.5" thickBot="1">
      <c r="A7" s="97" t="s">
        <v>1</v>
      </c>
      <c r="B7" s="3" t="s">
        <v>37</v>
      </c>
      <c r="C7" s="4"/>
      <c r="D7" s="11"/>
      <c r="E7" s="11"/>
    </row>
    <row r="8" spans="1:5" ht="31.5">
      <c r="A8" s="98" t="s">
        <v>2</v>
      </c>
      <c r="B8" s="41" t="s">
        <v>148</v>
      </c>
      <c r="C8" s="26"/>
      <c r="D8" s="28" t="b">
        <v>0</v>
      </c>
      <c r="E8" s="11"/>
    </row>
    <row r="9" spans="1:5" ht="31.5">
      <c r="A9" s="99" t="s">
        <v>3</v>
      </c>
      <c r="B9" s="38" t="s">
        <v>36</v>
      </c>
      <c r="C9" s="49"/>
      <c r="D9" s="28" t="b">
        <v>0</v>
      </c>
      <c r="E9" s="11"/>
    </row>
    <row r="10" spans="1:5" ht="47.25">
      <c r="A10" s="100" t="s">
        <v>4</v>
      </c>
      <c r="B10" s="41" t="s">
        <v>149</v>
      </c>
      <c r="C10" s="27"/>
      <c r="D10" s="28" t="b">
        <v>0</v>
      </c>
      <c r="E10" s="11"/>
    </row>
    <row r="11" spans="1:5">
      <c r="A11" s="99" t="s">
        <v>13</v>
      </c>
      <c r="B11" s="38" t="s">
        <v>150</v>
      </c>
      <c r="C11" s="27"/>
      <c r="D11" s="29" t="b">
        <v>0</v>
      </c>
      <c r="E11" s="11"/>
    </row>
    <row r="12" spans="1:5">
      <c r="A12" s="101" t="s">
        <v>14</v>
      </c>
      <c r="B12" s="45" t="s">
        <v>151</v>
      </c>
      <c r="C12" s="27"/>
      <c r="D12" s="29" t="b">
        <v>0</v>
      </c>
    </row>
    <row r="13" spans="1:5">
      <c r="A13" s="99" t="s">
        <v>15</v>
      </c>
      <c r="B13" s="38" t="s">
        <v>152</v>
      </c>
      <c r="C13" s="27"/>
      <c r="D13" s="29" t="b">
        <v>0</v>
      </c>
    </row>
    <row r="14" spans="1:5">
      <c r="A14" s="101" t="s">
        <v>16</v>
      </c>
      <c r="B14" s="45" t="s">
        <v>153</v>
      </c>
      <c r="C14" s="27"/>
      <c r="D14" s="29" t="b">
        <v>0</v>
      </c>
    </row>
    <row r="15" spans="1:5">
      <c r="A15" s="99" t="s">
        <v>17</v>
      </c>
      <c r="B15" s="38" t="s">
        <v>154</v>
      </c>
      <c r="C15" s="27"/>
      <c r="D15" s="29" t="b">
        <v>0</v>
      </c>
    </row>
    <row r="16" spans="1:5" ht="32.25" thickBot="1">
      <c r="A16" s="102" t="s">
        <v>18</v>
      </c>
      <c r="B16" s="50" t="s">
        <v>155</v>
      </c>
      <c r="C16" s="53"/>
      <c r="D16" s="29" t="b">
        <v>0</v>
      </c>
    </row>
    <row r="17" spans="1:5" ht="16.5" thickBot="1">
      <c r="A17" s="103">
        <v>2</v>
      </c>
      <c r="B17" s="51" t="s">
        <v>104</v>
      </c>
      <c r="C17" s="55"/>
    </row>
    <row r="18" spans="1:5" ht="31.5">
      <c r="A18" s="98" t="s">
        <v>5</v>
      </c>
      <c r="B18" s="41" t="s">
        <v>156</v>
      </c>
      <c r="C18" s="54"/>
      <c r="D18" s="29" t="b">
        <v>0</v>
      </c>
    </row>
    <row r="19" spans="1:5" ht="31.5">
      <c r="A19" s="99" t="s">
        <v>6</v>
      </c>
      <c r="B19" s="38" t="s">
        <v>95</v>
      </c>
      <c r="C19" s="52"/>
      <c r="D19" s="29" t="b">
        <v>0</v>
      </c>
    </row>
    <row r="20" spans="1:5" ht="32.25" thickBot="1">
      <c r="A20" s="104" t="s">
        <v>7</v>
      </c>
      <c r="B20" s="57" t="s">
        <v>146</v>
      </c>
      <c r="C20" s="58"/>
      <c r="D20" s="29" t="b">
        <v>0</v>
      </c>
    </row>
    <row r="21" spans="1:5" ht="16.5" thickBot="1">
      <c r="A21" s="105" t="s">
        <v>86</v>
      </c>
      <c r="B21" s="59" t="s">
        <v>87</v>
      </c>
      <c r="C21" s="60"/>
      <c r="D21" s="29"/>
    </row>
    <row r="22" spans="1:5" ht="31.5">
      <c r="A22" s="100" t="s">
        <v>10</v>
      </c>
      <c r="B22" s="41" t="s">
        <v>157</v>
      </c>
      <c r="C22" s="54"/>
      <c r="D22" s="29" t="b">
        <v>0</v>
      </c>
    </row>
    <row r="23" spans="1:5" ht="21.75" customHeight="1" thickBot="1">
      <c r="A23" s="104" t="s">
        <v>11</v>
      </c>
      <c r="B23" s="57" t="s">
        <v>158</v>
      </c>
      <c r="C23" s="58"/>
      <c r="D23" s="29" t="b">
        <v>0</v>
      </c>
    </row>
    <row r="24" spans="1:5" ht="16.5" thickBot="1">
      <c r="A24" s="105" t="s">
        <v>96</v>
      </c>
      <c r="B24" s="59" t="s">
        <v>93</v>
      </c>
      <c r="C24" s="61"/>
      <c r="D24" s="29"/>
    </row>
    <row r="25" spans="1:5" ht="31.5">
      <c r="A25" s="100" t="s">
        <v>97</v>
      </c>
      <c r="B25" s="41" t="s">
        <v>159</v>
      </c>
      <c r="C25" s="54"/>
      <c r="D25" s="29" t="b">
        <v>0</v>
      </c>
    </row>
    <row r="26" spans="1:5" ht="47.25">
      <c r="A26" s="99" t="s">
        <v>98</v>
      </c>
      <c r="B26" s="38" t="s">
        <v>160</v>
      </c>
      <c r="C26" s="52"/>
      <c r="D26" s="29" t="b">
        <v>0</v>
      </c>
      <c r="E26" s="1" t="s">
        <v>23</v>
      </c>
    </row>
    <row r="27" spans="1:5" ht="31.5">
      <c r="A27" s="99" t="s">
        <v>99</v>
      </c>
      <c r="B27" s="106" t="s">
        <v>147</v>
      </c>
      <c r="C27" s="52"/>
      <c r="D27" s="29" t="b">
        <v>0</v>
      </c>
    </row>
    <row r="28" spans="1:5" ht="31.5">
      <c r="A28" s="99" t="s">
        <v>100</v>
      </c>
      <c r="B28" s="38" t="s">
        <v>92</v>
      </c>
      <c r="C28" s="52"/>
      <c r="D28" s="29" t="b">
        <v>0</v>
      </c>
    </row>
    <row r="29" spans="1:5" ht="31.5">
      <c r="A29" s="99" t="s">
        <v>101</v>
      </c>
      <c r="B29" s="38" t="s">
        <v>94</v>
      </c>
      <c r="C29" s="52"/>
      <c r="D29" s="29" t="b">
        <v>0</v>
      </c>
    </row>
    <row r="30" spans="1:5" ht="31.5">
      <c r="A30" s="99" t="s">
        <v>102</v>
      </c>
      <c r="B30" s="62" t="s">
        <v>161</v>
      </c>
      <c r="C30" s="52"/>
      <c r="D30" s="29" t="b">
        <v>0</v>
      </c>
    </row>
    <row r="31" spans="1:5" hidden="1">
      <c r="A31" s="64" t="s">
        <v>19</v>
      </c>
      <c r="B31" s="63"/>
      <c r="C31" s="65">
        <f>D8+D9+D10+D11+D12+D13+D14+D15+D16+D18+D19+D20+D22+D23+D25+D26+D27+D28+D29+D30</f>
        <v>0</v>
      </c>
    </row>
  </sheetData>
  <sheetProtection selectLockedCells="1" selectUnlockedCells="1"/>
  <pageMargins left="0.70866141732283472" right="0.70866141732283472" top="0.26" bottom="0.28000000000000003" header="0.17"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209550</xdr:colOff>
                    <xdr:row>6</xdr:row>
                    <xdr:rowOff>190500</xdr:rowOff>
                  </from>
                  <to>
                    <xdr:col>2</xdr:col>
                    <xdr:colOff>390525</xdr:colOff>
                    <xdr:row>7</xdr:row>
                    <xdr:rowOff>190500</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xdr:col>
                    <xdr:colOff>209550</xdr:colOff>
                    <xdr:row>10</xdr:row>
                    <xdr:rowOff>9525</xdr:rowOff>
                  </from>
                  <to>
                    <xdr:col>2</xdr:col>
                    <xdr:colOff>390525</xdr:colOff>
                    <xdr:row>11</xdr:row>
                    <xdr:rowOff>19050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2</xdr:col>
                    <xdr:colOff>209550</xdr:colOff>
                    <xdr:row>11</xdr:row>
                    <xdr:rowOff>9525</xdr:rowOff>
                  </from>
                  <to>
                    <xdr:col>2</xdr:col>
                    <xdr:colOff>390525</xdr:colOff>
                    <xdr:row>12</xdr:row>
                    <xdr:rowOff>19050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2</xdr:col>
                    <xdr:colOff>209550</xdr:colOff>
                    <xdr:row>12</xdr:row>
                    <xdr:rowOff>9525</xdr:rowOff>
                  </from>
                  <to>
                    <xdr:col>2</xdr:col>
                    <xdr:colOff>390525</xdr:colOff>
                    <xdr:row>13</xdr:row>
                    <xdr:rowOff>19050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2</xdr:col>
                    <xdr:colOff>209550</xdr:colOff>
                    <xdr:row>13</xdr:row>
                    <xdr:rowOff>9525</xdr:rowOff>
                  </from>
                  <to>
                    <xdr:col>2</xdr:col>
                    <xdr:colOff>390525</xdr:colOff>
                    <xdr:row>14</xdr:row>
                    <xdr:rowOff>19050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2</xdr:col>
                    <xdr:colOff>209550</xdr:colOff>
                    <xdr:row>14</xdr:row>
                    <xdr:rowOff>9525</xdr:rowOff>
                  </from>
                  <to>
                    <xdr:col>2</xdr:col>
                    <xdr:colOff>390525</xdr:colOff>
                    <xdr:row>15</xdr:row>
                    <xdr:rowOff>19050</xdr:rowOff>
                  </to>
                </anchor>
              </controlPr>
            </control>
          </mc:Choice>
        </mc:AlternateContent>
        <mc:AlternateContent xmlns:mc="http://schemas.openxmlformats.org/markup-compatibility/2006">
          <mc:Choice Requires="x14">
            <control shapeId="2071" r:id="rId10" name="Check Box 23">
              <controlPr locked="0" defaultSize="0" autoFill="0" autoLine="0" autoPict="0">
                <anchor moveWithCells="1">
                  <from>
                    <xdr:col>2</xdr:col>
                    <xdr:colOff>209550</xdr:colOff>
                    <xdr:row>16</xdr:row>
                    <xdr:rowOff>190500</xdr:rowOff>
                  </from>
                  <to>
                    <xdr:col>2</xdr:col>
                    <xdr:colOff>390525</xdr:colOff>
                    <xdr:row>17</xdr:row>
                    <xdr:rowOff>190500</xdr:rowOff>
                  </to>
                </anchor>
              </controlPr>
            </control>
          </mc:Choice>
        </mc:AlternateContent>
        <mc:AlternateContent xmlns:mc="http://schemas.openxmlformats.org/markup-compatibility/2006">
          <mc:Choice Requires="x14">
            <control shapeId="2072" r:id="rId11" name="Check Box 24">
              <controlPr locked="0" defaultSize="0" autoFill="0" autoLine="0" autoPict="0">
                <anchor moveWithCells="1">
                  <from>
                    <xdr:col>2</xdr:col>
                    <xdr:colOff>209550</xdr:colOff>
                    <xdr:row>19</xdr:row>
                    <xdr:rowOff>9525</xdr:rowOff>
                  </from>
                  <to>
                    <xdr:col>2</xdr:col>
                    <xdr:colOff>390525</xdr:colOff>
                    <xdr:row>19</xdr:row>
                    <xdr:rowOff>219075</xdr:rowOff>
                  </to>
                </anchor>
              </controlPr>
            </control>
          </mc:Choice>
        </mc:AlternateContent>
        <mc:AlternateContent xmlns:mc="http://schemas.openxmlformats.org/markup-compatibility/2006">
          <mc:Choice Requires="x14">
            <control shapeId="2076" r:id="rId12" name="Check Box 28">
              <controlPr locked="0" defaultSize="0" autoFill="0" autoLine="0" autoPict="0">
                <anchor moveWithCells="1">
                  <from>
                    <xdr:col>2</xdr:col>
                    <xdr:colOff>209550</xdr:colOff>
                    <xdr:row>21</xdr:row>
                    <xdr:rowOff>9525</xdr:rowOff>
                  </from>
                  <to>
                    <xdr:col>2</xdr:col>
                    <xdr:colOff>390525</xdr:colOff>
                    <xdr:row>22</xdr:row>
                    <xdr:rowOff>0</xdr:rowOff>
                  </to>
                </anchor>
              </controlPr>
            </control>
          </mc:Choice>
        </mc:AlternateContent>
        <mc:AlternateContent xmlns:mc="http://schemas.openxmlformats.org/markup-compatibility/2006">
          <mc:Choice Requires="x14">
            <control shapeId="2077" r:id="rId13" name="Check Box 29">
              <controlPr locked="0" defaultSize="0" autoFill="0" autoLine="0" autoPict="0">
                <anchor moveWithCells="1">
                  <from>
                    <xdr:col>2</xdr:col>
                    <xdr:colOff>209550</xdr:colOff>
                    <xdr:row>22</xdr:row>
                    <xdr:rowOff>9525</xdr:rowOff>
                  </from>
                  <to>
                    <xdr:col>2</xdr:col>
                    <xdr:colOff>390525</xdr:colOff>
                    <xdr:row>22</xdr:row>
                    <xdr:rowOff>219075</xdr:rowOff>
                  </to>
                </anchor>
              </controlPr>
            </control>
          </mc:Choice>
        </mc:AlternateContent>
        <mc:AlternateContent xmlns:mc="http://schemas.openxmlformats.org/markup-compatibility/2006">
          <mc:Choice Requires="x14">
            <control shapeId="2079" r:id="rId14" name="Check Box 31">
              <controlPr locked="0" defaultSize="0" autoFill="0" autoLine="0" autoPict="0">
                <anchor moveWithCells="1">
                  <from>
                    <xdr:col>2</xdr:col>
                    <xdr:colOff>209550</xdr:colOff>
                    <xdr:row>24</xdr:row>
                    <xdr:rowOff>85725</xdr:rowOff>
                  </from>
                  <to>
                    <xdr:col>2</xdr:col>
                    <xdr:colOff>390525</xdr:colOff>
                    <xdr:row>25</xdr:row>
                    <xdr:rowOff>0</xdr:rowOff>
                  </to>
                </anchor>
              </controlPr>
            </control>
          </mc:Choice>
        </mc:AlternateContent>
        <mc:AlternateContent xmlns:mc="http://schemas.openxmlformats.org/markup-compatibility/2006">
          <mc:Choice Requires="x14">
            <control shapeId="2080" r:id="rId15" name="Check Box 32">
              <controlPr locked="0" defaultSize="0" autoFill="0" autoLine="0" autoPict="0">
                <anchor moveWithCells="1">
                  <from>
                    <xdr:col>2</xdr:col>
                    <xdr:colOff>209550</xdr:colOff>
                    <xdr:row>25</xdr:row>
                    <xdr:rowOff>9525</xdr:rowOff>
                  </from>
                  <to>
                    <xdr:col>2</xdr:col>
                    <xdr:colOff>390525</xdr:colOff>
                    <xdr:row>25</xdr:row>
                    <xdr:rowOff>219075</xdr:rowOff>
                  </to>
                </anchor>
              </controlPr>
            </control>
          </mc:Choice>
        </mc:AlternateContent>
        <mc:AlternateContent xmlns:mc="http://schemas.openxmlformats.org/markup-compatibility/2006">
          <mc:Choice Requires="x14">
            <control shapeId="2081" r:id="rId16" name="Check Box 33">
              <controlPr locked="0" defaultSize="0" autoFill="0" autoLine="0" autoPict="0">
                <anchor moveWithCells="1">
                  <from>
                    <xdr:col>2</xdr:col>
                    <xdr:colOff>209550</xdr:colOff>
                    <xdr:row>26</xdr:row>
                    <xdr:rowOff>9525</xdr:rowOff>
                  </from>
                  <to>
                    <xdr:col>2</xdr:col>
                    <xdr:colOff>390525</xdr:colOff>
                    <xdr:row>26</xdr:row>
                    <xdr:rowOff>219075</xdr:rowOff>
                  </to>
                </anchor>
              </controlPr>
            </control>
          </mc:Choice>
        </mc:AlternateContent>
        <mc:AlternateContent xmlns:mc="http://schemas.openxmlformats.org/markup-compatibility/2006">
          <mc:Choice Requires="x14">
            <control shapeId="2082" r:id="rId17" name="Check Box 34">
              <controlPr locked="0" defaultSize="0" autoFill="0" autoLine="0" autoPict="0">
                <anchor moveWithCells="1">
                  <from>
                    <xdr:col>2</xdr:col>
                    <xdr:colOff>209550</xdr:colOff>
                    <xdr:row>27</xdr:row>
                    <xdr:rowOff>9525</xdr:rowOff>
                  </from>
                  <to>
                    <xdr:col>2</xdr:col>
                    <xdr:colOff>390525</xdr:colOff>
                    <xdr:row>27</xdr:row>
                    <xdr:rowOff>219075</xdr:rowOff>
                  </to>
                </anchor>
              </controlPr>
            </control>
          </mc:Choice>
        </mc:AlternateContent>
        <mc:AlternateContent xmlns:mc="http://schemas.openxmlformats.org/markup-compatibility/2006">
          <mc:Choice Requires="x14">
            <control shapeId="2083" r:id="rId18" name="Check Box 35">
              <controlPr locked="0" defaultSize="0" autoFill="0" autoLine="0" autoPict="0">
                <anchor moveWithCells="1">
                  <from>
                    <xdr:col>2</xdr:col>
                    <xdr:colOff>209550</xdr:colOff>
                    <xdr:row>28</xdr:row>
                    <xdr:rowOff>9525</xdr:rowOff>
                  </from>
                  <to>
                    <xdr:col>2</xdr:col>
                    <xdr:colOff>390525</xdr:colOff>
                    <xdr:row>28</xdr:row>
                    <xdr:rowOff>219075</xdr:rowOff>
                  </to>
                </anchor>
              </controlPr>
            </control>
          </mc:Choice>
        </mc:AlternateContent>
        <mc:AlternateContent xmlns:mc="http://schemas.openxmlformats.org/markup-compatibility/2006">
          <mc:Choice Requires="x14">
            <control shapeId="2084" r:id="rId19" name="Check Box 36">
              <controlPr locked="0" defaultSize="0" autoFill="0" autoLine="0" autoPict="0">
                <anchor moveWithCells="1">
                  <from>
                    <xdr:col>2</xdr:col>
                    <xdr:colOff>209550</xdr:colOff>
                    <xdr:row>29</xdr:row>
                    <xdr:rowOff>9525</xdr:rowOff>
                  </from>
                  <to>
                    <xdr:col>2</xdr:col>
                    <xdr:colOff>390525</xdr:colOff>
                    <xdr:row>29</xdr:row>
                    <xdr:rowOff>219075</xdr:rowOff>
                  </to>
                </anchor>
              </controlPr>
            </control>
          </mc:Choice>
        </mc:AlternateContent>
        <mc:AlternateContent xmlns:mc="http://schemas.openxmlformats.org/markup-compatibility/2006">
          <mc:Choice Requires="x14">
            <control shapeId="2098" r:id="rId20" name="Check Box 50">
              <controlPr locked="0" defaultSize="0" autoFill="0" autoLine="0" autoPict="0">
                <anchor moveWithCells="1">
                  <from>
                    <xdr:col>2</xdr:col>
                    <xdr:colOff>209550</xdr:colOff>
                    <xdr:row>8</xdr:row>
                    <xdr:rowOff>85725</xdr:rowOff>
                  </from>
                  <to>
                    <xdr:col>2</xdr:col>
                    <xdr:colOff>390525</xdr:colOff>
                    <xdr:row>8</xdr:row>
                    <xdr:rowOff>295275</xdr:rowOff>
                  </to>
                </anchor>
              </controlPr>
            </control>
          </mc:Choice>
        </mc:AlternateContent>
        <mc:AlternateContent xmlns:mc="http://schemas.openxmlformats.org/markup-compatibility/2006">
          <mc:Choice Requires="x14">
            <control shapeId="2099" r:id="rId21" name="Check Box 51">
              <controlPr defaultSize="0" autoFill="0" autoLine="0" autoPict="0">
                <anchor moveWithCells="1">
                  <from>
                    <xdr:col>2</xdr:col>
                    <xdr:colOff>219075</xdr:colOff>
                    <xdr:row>9</xdr:row>
                    <xdr:rowOff>0</xdr:rowOff>
                  </from>
                  <to>
                    <xdr:col>2</xdr:col>
                    <xdr:colOff>523875</xdr:colOff>
                    <xdr:row>10</xdr:row>
                    <xdr:rowOff>0</xdr:rowOff>
                  </to>
                </anchor>
              </controlPr>
            </control>
          </mc:Choice>
        </mc:AlternateContent>
        <mc:AlternateContent xmlns:mc="http://schemas.openxmlformats.org/markup-compatibility/2006">
          <mc:Choice Requires="x14">
            <control shapeId="2100" r:id="rId22" name="Check Box 52">
              <controlPr locked="0" defaultSize="0" autoFill="0" autoLine="0" autoPict="0">
                <anchor moveWithCells="1">
                  <from>
                    <xdr:col>2</xdr:col>
                    <xdr:colOff>209550</xdr:colOff>
                    <xdr:row>15</xdr:row>
                    <xdr:rowOff>9525</xdr:rowOff>
                  </from>
                  <to>
                    <xdr:col>2</xdr:col>
                    <xdr:colOff>390525</xdr:colOff>
                    <xdr:row>16</xdr:row>
                    <xdr:rowOff>0</xdr:rowOff>
                  </to>
                </anchor>
              </controlPr>
            </control>
          </mc:Choice>
        </mc:AlternateContent>
        <mc:AlternateContent xmlns:mc="http://schemas.openxmlformats.org/markup-compatibility/2006">
          <mc:Choice Requires="x14">
            <control shapeId="2101" r:id="rId23" name="Check Box 53">
              <controlPr defaultSize="0" autoFill="0" autoLine="0" autoPict="0">
                <anchor moveWithCells="1">
                  <from>
                    <xdr:col>2</xdr:col>
                    <xdr:colOff>219075</xdr:colOff>
                    <xdr:row>18</xdr:row>
                    <xdr:rowOff>76200</xdr:rowOff>
                  </from>
                  <to>
                    <xdr:col>2</xdr:col>
                    <xdr:colOff>523875</xdr:colOff>
                    <xdr:row>18</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showGridLines="0" showRowColHeaders="0" tabSelected="1" workbookViewId="0">
      <pane xSplit="1" ySplit="5" topLeftCell="B6" activePane="bottomRight" state="frozen"/>
      <selection pane="topRight" activeCell="B1" sqref="B1"/>
      <selection pane="bottomLeft" activeCell="A6" sqref="A6"/>
      <selection pane="bottomRight"/>
    </sheetView>
  </sheetViews>
  <sheetFormatPr defaultRowHeight="15"/>
  <cols>
    <col min="1" max="1" width="16" bestFit="1" customWidth="1"/>
    <col min="2" max="2" width="95.85546875" bestFit="1" customWidth="1"/>
    <col min="3" max="3" width="9.7109375" customWidth="1"/>
    <col min="4" max="4" width="29.5703125" bestFit="1" customWidth="1"/>
  </cols>
  <sheetData>
    <row r="1" spans="1:7" ht="15.75" thickBot="1"/>
    <row r="2" spans="1:7" s="1" customFormat="1" ht="29.25" thickBot="1">
      <c r="A2" s="117"/>
      <c r="B2" s="32" t="s">
        <v>176</v>
      </c>
      <c r="C2" s="33"/>
    </row>
    <row r="3" spans="1:7" s="1" customFormat="1" ht="16.5" thickBot="1"/>
    <row r="4" spans="1:7" s="1" customFormat="1" ht="21.75" thickBot="1">
      <c r="A4" s="8" t="s">
        <v>0</v>
      </c>
      <c r="B4" s="24" t="s">
        <v>23</v>
      </c>
      <c r="D4" s="15" t="s">
        <v>41</v>
      </c>
      <c r="E4" s="13">
        <f>C43</f>
        <v>0</v>
      </c>
    </row>
    <row r="5" spans="1:7" s="1" customFormat="1" ht="21.75" thickBot="1">
      <c r="A5" s="68" t="s">
        <v>34</v>
      </c>
      <c r="B5" s="70"/>
      <c r="D5" s="15" t="s">
        <v>21</v>
      </c>
      <c r="E5" s="14">
        <f>((1/27)*E4)</f>
        <v>0</v>
      </c>
    </row>
    <row r="6" spans="1:7" s="1" customFormat="1" ht="19.5" thickBot="1">
      <c r="A6" s="39" t="s">
        <v>23</v>
      </c>
    </row>
    <row r="7" spans="1:7" s="1" customFormat="1" ht="17.25" customHeight="1" thickBot="1">
      <c r="A7" s="2"/>
      <c r="B7" s="3" t="s">
        <v>30</v>
      </c>
      <c r="C7" s="55"/>
      <c r="D7" s="11"/>
      <c r="E7" s="11"/>
    </row>
    <row r="8" spans="1:7" s="1" customFormat="1" ht="17.25" customHeight="1">
      <c r="A8" s="48" t="s">
        <v>187</v>
      </c>
      <c r="B8" s="119" t="s">
        <v>106</v>
      </c>
      <c r="C8" s="120"/>
      <c r="D8" s="11"/>
      <c r="E8" s="11"/>
    </row>
    <row r="9" spans="1:7" s="1" customFormat="1" ht="17.25" customHeight="1">
      <c r="A9" s="46" t="s">
        <v>2</v>
      </c>
      <c r="B9" s="146" t="s">
        <v>214</v>
      </c>
      <c r="C9" s="76"/>
      <c r="D9" s="40" t="b">
        <v>0</v>
      </c>
      <c r="E9" s="11"/>
    </row>
    <row r="10" spans="1:7" s="1" customFormat="1" ht="31.5" customHeight="1">
      <c r="A10" s="46" t="s">
        <v>3</v>
      </c>
      <c r="B10" s="146" t="s">
        <v>215</v>
      </c>
      <c r="C10" s="76"/>
      <c r="D10" s="40" t="b">
        <v>0</v>
      </c>
      <c r="G10" s="1" t="s">
        <v>23</v>
      </c>
    </row>
    <row r="11" spans="1:7" s="1" customFormat="1" ht="17.25" customHeight="1">
      <c r="A11" s="46" t="s">
        <v>121</v>
      </c>
      <c r="B11" s="121" t="s">
        <v>107</v>
      </c>
      <c r="C11" s="122"/>
      <c r="D11" s="40"/>
    </row>
    <row r="12" spans="1:7" s="1" customFormat="1" ht="17.25" customHeight="1">
      <c r="A12" s="46" t="s">
        <v>5</v>
      </c>
      <c r="B12" s="38" t="s">
        <v>216</v>
      </c>
      <c r="C12" s="76"/>
      <c r="D12" s="40" t="b">
        <v>0</v>
      </c>
    </row>
    <row r="13" spans="1:7" s="1" customFormat="1" ht="17.25" customHeight="1">
      <c r="A13" s="46" t="s">
        <v>6</v>
      </c>
      <c r="B13" s="38" t="s">
        <v>217</v>
      </c>
      <c r="C13" s="76"/>
      <c r="D13" s="40" t="b">
        <v>0</v>
      </c>
    </row>
    <row r="14" spans="1:7" s="1" customFormat="1" ht="17.25" customHeight="1">
      <c r="A14" s="46" t="s">
        <v>86</v>
      </c>
      <c r="B14" s="121" t="s">
        <v>108</v>
      </c>
      <c r="C14" s="122"/>
      <c r="D14" s="40"/>
    </row>
    <row r="15" spans="1:7" s="1" customFormat="1" ht="17.25" customHeight="1">
      <c r="A15" s="46" t="s">
        <v>10</v>
      </c>
      <c r="B15" s="38" t="s">
        <v>218</v>
      </c>
      <c r="C15" s="76"/>
      <c r="D15" s="40" t="b">
        <v>0</v>
      </c>
    </row>
    <row r="16" spans="1:7" s="1" customFormat="1" ht="17.25" customHeight="1">
      <c r="A16" s="46" t="s">
        <v>96</v>
      </c>
      <c r="B16" s="148" t="s">
        <v>118</v>
      </c>
      <c r="C16" s="76"/>
      <c r="D16" s="40"/>
    </row>
    <row r="17" spans="1:6" s="1" customFormat="1" ht="17.25" customHeight="1">
      <c r="A17" s="46" t="s">
        <v>97</v>
      </c>
      <c r="B17" s="38" t="s">
        <v>119</v>
      </c>
      <c r="C17" s="76"/>
      <c r="D17" s="40" t="b">
        <v>0</v>
      </c>
    </row>
    <row r="18" spans="1:6" s="1" customFormat="1" ht="17.25" customHeight="1">
      <c r="A18" s="46" t="s">
        <v>188</v>
      </c>
      <c r="B18" s="121" t="s">
        <v>109</v>
      </c>
      <c r="C18" s="122"/>
      <c r="D18" s="40"/>
    </row>
    <row r="19" spans="1:6" s="1" customFormat="1" ht="31.5" customHeight="1">
      <c r="A19" s="46" t="s">
        <v>133</v>
      </c>
      <c r="B19" s="38" t="s">
        <v>219</v>
      </c>
      <c r="C19" s="76"/>
      <c r="D19" s="40" t="b">
        <v>0</v>
      </c>
    </row>
    <row r="20" spans="1:6" s="1" customFormat="1" ht="17.25" customHeight="1">
      <c r="A20" s="46" t="s">
        <v>134</v>
      </c>
      <c r="B20" s="38" t="s">
        <v>220</v>
      </c>
      <c r="C20" s="76"/>
      <c r="D20" s="40" t="b">
        <v>0</v>
      </c>
    </row>
    <row r="21" spans="1:6" s="1" customFormat="1" ht="17.25" customHeight="1">
      <c r="A21" s="46" t="s">
        <v>228</v>
      </c>
      <c r="B21" s="38" t="s">
        <v>221</v>
      </c>
      <c r="C21" s="76"/>
      <c r="D21" s="40" t="b">
        <v>0</v>
      </c>
    </row>
    <row r="22" spans="1:6" s="1" customFormat="1" ht="17.25" customHeight="1" thickBot="1">
      <c r="A22" s="56" t="s">
        <v>229</v>
      </c>
      <c r="B22" s="57" t="s">
        <v>110</v>
      </c>
      <c r="C22" s="84"/>
      <c r="D22" s="40" t="b">
        <v>0</v>
      </c>
    </row>
    <row r="23" spans="1:6" s="1" customFormat="1" ht="17.25" customHeight="1" thickBot="1">
      <c r="A23" s="74" t="s">
        <v>190</v>
      </c>
      <c r="B23" s="59" t="s">
        <v>39</v>
      </c>
      <c r="C23" s="85"/>
      <c r="D23" s="40"/>
    </row>
    <row r="24" spans="1:6" s="1" customFormat="1" ht="17.25" customHeight="1">
      <c r="A24" s="82" t="s">
        <v>191</v>
      </c>
      <c r="B24" s="78" t="s">
        <v>222</v>
      </c>
      <c r="C24" s="79"/>
      <c r="D24" s="40" t="b">
        <v>0</v>
      </c>
    </row>
    <row r="25" spans="1:6" s="1" customFormat="1" ht="17.25" customHeight="1">
      <c r="A25" s="83" t="s">
        <v>230</v>
      </c>
      <c r="B25" s="80" t="s">
        <v>223</v>
      </c>
      <c r="C25" s="81"/>
      <c r="D25" s="40" t="b">
        <v>0</v>
      </c>
    </row>
    <row r="26" spans="1:6" s="1" customFormat="1" ht="17.25" customHeight="1">
      <c r="A26" s="83" t="s">
        <v>231</v>
      </c>
      <c r="B26" s="80" t="s">
        <v>111</v>
      </c>
      <c r="C26" s="81"/>
      <c r="D26" s="40" t="b">
        <v>0</v>
      </c>
    </row>
    <row r="27" spans="1:6" s="1" customFormat="1" ht="17.25" customHeight="1">
      <c r="A27" s="83" t="s">
        <v>232</v>
      </c>
      <c r="B27" s="80" t="s">
        <v>112</v>
      </c>
      <c r="C27" s="81"/>
      <c r="D27" s="40" t="b">
        <v>0</v>
      </c>
    </row>
    <row r="28" spans="1:6" s="1" customFormat="1" ht="17.25" customHeight="1">
      <c r="A28" s="83" t="s">
        <v>233</v>
      </c>
      <c r="B28" s="80" t="s">
        <v>224</v>
      </c>
      <c r="C28" s="81"/>
      <c r="D28" s="40" t="b">
        <v>0</v>
      </c>
    </row>
    <row r="29" spans="1:6" s="1" customFormat="1" ht="17.25" customHeight="1" thickBot="1">
      <c r="A29" s="47" t="s">
        <v>234</v>
      </c>
      <c r="B29" s="45" t="s">
        <v>117</v>
      </c>
      <c r="C29" s="77"/>
      <c r="D29" s="40" t="b">
        <v>0</v>
      </c>
    </row>
    <row r="30" spans="1:6" s="1" customFormat="1" ht="17.25" customHeight="1" thickBot="1">
      <c r="A30" s="74" t="s">
        <v>192</v>
      </c>
      <c r="B30" s="59" t="s">
        <v>113</v>
      </c>
      <c r="C30" s="85"/>
      <c r="D30" s="40"/>
      <c r="F30" s="10"/>
    </row>
    <row r="31" spans="1:6" s="1" customFormat="1" ht="17.25" customHeight="1">
      <c r="A31" s="48" t="s">
        <v>193</v>
      </c>
      <c r="B31" s="41" t="s">
        <v>114</v>
      </c>
      <c r="C31" s="73"/>
      <c r="D31" s="40" t="b">
        <v>0</v>
      </c>
    </row>
    <row r="32" spans="1:6" s="1" customFormat="1" ht="17.25" customHeight="1">
      <c r="A32" s="47" t="s">
        <v>194</v>
      </c>
      <c r="B32" s="45" t="s">
        <v>115</v>
      </c>
      <c r="C32" s="30"/>
      <c r="D32" s="28" t="b">
        <v>0</v>
      </c>
    </row>
    <row r="33" spans="1:5" s="1" customFormat="1" ht="17.25" customHeight="1">
      <c r="A33" s="46" t="s">
        <v>195</v>
      </c>
      <c r="B33" s="38" t="s">
        <v>24</v>
      </c>
      <c r="C33" s="30"/>
      <c r="D33" s="29" t="b">
        <v>0</v>
      </c>
    </row>
    <row r="34" spans="1:5" s="1" customFormat="1" ht="17.25" customHeight="1">
      <c r="A34" s="46" t="s">
        <v>196</v>
      </c>
      <c r="B34" s="86" t="s">
        <v>25</v>
      </c>
      <c r="C34" s="30"/>
      <c r="D34" s="29" t="b">
        <v>0</v>
      </c>
    </row>
    <row r="35" spans="1:5" s="1" customFormat="1" ht="17.25" customHeight="1">
      <c r="A35" s="46" t="s">
        <v>235</v>
      </c>
      <c r="B35" s="86" t="s">
        <v>32</v>
      </c>
      <c r="C35" s="30"/>
      <c r="D35" s="29" t="b">
        <v>0</v>
      </c>
      <c r="E35" s="1" t="s">
        <v>23</v>
      </c>
    </row>
    <row r="36" spans="1:5" s="1" customFormat="1" ht="17.25" customHeight="1">
      <c r="A36" s="46" t="s">
        <v>236</v>
      </c>
      <c r="B36" s="86" t="s">
        <v>31</v>
      </c>
      <c r="C36" s="30"/>
      <c r="D36" s="29" t="b">
        <v>0</v>
      </c>
    </row>
    <row r="37" spans="1:5" s="1" customFormat="1" ht="17.25" customHeight="1">
      <c r="A37" s="46" t="s">
        <v>237</v>
      </c>
      <c r="B37" s="86" t="s">
        <v>225</v>
      </c>
      <c r="C37" s="30"/>
      <c r="D37" s="29" t="b">
        <v>0</v>
      </c>
    </row>
    <row r="38" spans="1:5" s="1" customFormat="1" ht="17.25" customHeight="1">
      <c r="A38" s="46" t="s">
        <v>238</v>
      </c>
      <c r="B38" s="86" t="s">
        <v>116</v>
      </c>
      <c r="C38" s="30"/>
      <c r="D38" s="29" t="b">
        <v>0</v>
      </c>
    </row>
    <row r="39" spans="1:5" s="1" customFormat="1" ht="17.25" customHeight="1">
      <c r="A39" s="46" t="s">
        <v>239</v>
      </c>
      <c r="B39" s="86" t="s">
        <v>226</v>
      </c>
      <c r="C39" s="30"/>
      <c r="D39" s="29" t="b">
        <v>0</v>
      </c>
    </row>
    <row r="40" spans="1:5" s="1" customFormat="1" ht="17.25" customHeight="1" thickBot="1">
      <c r="A40" s="56" t="s">
        <v>240</v>
      </c>
      <c r="B40" s="72" t="s">
        <v>33</v>
      </c>
      <c r="C40" s="71"/>
      <c r="D40" s="29" t="b">
        <v>0</v>
      </c>
    </row>
    <row r="41" spans="1:5" s="1" customFormat="1" ht="17.25" customHeight="1" thickBot="1">
      <c r="A41" s="74" t="s">
        <v>197</v>
      </c>
      <c r="B41" s="59" t="s">
        <v>40</v>
      </c>
      <c r="C41" s="85"/>
      <c r="D41" s="29" t="s">
        <v>23</v>
      </c>
    </row>
    <row r="42" spans="1:5" s="1" customFormat="1" ht="33" customHeight="1">
      <c r="A42" s="48" t="s">
        <v>198</v>
      </c>
      <c r="B42" s="147" t="s">
        <v>227</v>
      </c>
      <c r="C42" s="73"/>
      <c r="D42" s="29" t="b">
        <v>0</v>
      </c>
    </row>
    <row r="43" spans="1:5" s="1" customFormat="1" ht="17.25" hidden="1" customHeight="1">
      <c r="A43" s="12" t="s">
        <v>19</v>
      </c>
      <c r="B43" s="12"/>
      <c r="C43" s="12">
        <f>D9+D10+D12+D13+D15+D17+D19+D20+D21+D22+D24+D25+D26+D27+D28+D29+D31+D32+D33+D34+D35+D36+D37+D38+D39+D40+D42</f>
        <v>0</v>
      </c>
    </row>
    <row r="45" spans="1:5" ht="15.75">
      <c r="A45" s="124"/>
      <c r="B45" s="124"/>
    </row>
  </sheetData>
  <sheetProtection selectLockedCells="1" selectUnlockedCells="1"/>
  <pageMargins left="0.70866141732283472" right="0.70866141732283472" top="0.15748031496062992" bottom="0.15748031496062992" header="0.15748031496062992" footer="0.15748031496062992"/>
  <pageSetup paperSize="9" scale="70"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209550</xdr:colOff>
                    <xdr:row>30</xdr:row>
                    <xdr:rowOff>190500</xdr:rowOff>
                  </from>
                  <to>
                    <xdr:col>2</xdr:col>
                    <xdr:colOff>571500</xdr:colOff>
                    <xdr:row>31</xdr:row>
                    <xdr:rowOff>180975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209550</xdr:colOff>
                    <xdr:row>32</xdr:row>
                    <xdr:rowOff>9525</xdr:rowOff>
                  </from>
                  <to>
                    <xdr:col>2</xdr:col>
                    <xdr:colOff>571500</xdr:colOff>
                    <xdr:row>33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209550</xdr:colOff>
                    <xdr:row>33</xdr:row>
                    <xdr:rowOff>9525</xdr:rowOff>
                  </from>
                  <to>
                    <xdr:col>2</xdr:col>
                    <xdr:colOff>571500</xdr:colOff>
                    <xdr:row>34</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209550</xdr:colOff>
                    <xdr:row>35</xdr:row>
                    <xdr:rowOff>0</xdr:rowOff>
                  </from>
                  <to>
                    <xdr:col>2</xdr:col>
                    <xdr:colOff>571500</xdr:colOff>
                    <xdr:row>35</xdr:row>
                    <xdr:rowOff>209550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209550</xdr:colOff>
                    <xdr:row>39</xdr:row>
                    <xdr:rowOff>0</xdr:rowOff>
                  </from>
                  <to>
                    <xdr:col>2</xdr:col>
                    <xdr:colOff>571500</xdr:colOff>
                    <xdr:row>39</xdr:row>
                    <xdr:rowOff>209550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209550</xdr:colOff>
                    <xdr:row>39</xdr:row>
                    <xdr:rowOff>0</xdr:rowOff>
                  </from>
                  <to>
                    <xdr:col>2</xdr:col>
                    <xdr:colOff>571500</xdr:colOff>
                    <xdr:row>39</xdr:row>
                    <xdr:rowOff>209550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209550</xdr:colOff>
                    <xdr:row>39</xdr:row>
                    <xdr:rowOff>0</xdr:rowOff>
                  </from>
                  <to>
                    <xdr:col>2</xdr:col>
                    <xdr:colOff>571500</xdr:colOff>
                    <xdr:row>39</xdr:row>
                    <xdr:rowOff>209550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209550</xdr:colOff>
                    <xdr:row>39</xdr:row>
                    <xdr:rowOff>0</xdr:rowOff>
                  </from>
                  <to>
                    <xdr:col>2</xdr:col>
                    <xdr:colOff>571500</xdr:colOff>
                    <xdr:row>40</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209550</xdr:colOff>
                    <xdr:row>39</xdr:row>
                    <xdr:rowOff>0</xdr:rowOff>
                  </from>
                  <to>
                    <xdr:col>2</xdr:col>
                    <xdr:colOff>571500</xdr:colOff>
                    <xdr:row>40</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xdr:col>
                    <xdr:colOff>209550</xdr:colOff>
                    <xdr:row>39</xdr:row>
                    <xdr:rowOff>0</xdr:rowOff>
                  </from>
                  <to>
                    <xdr:col>2</xdr:col>
                    <xdr:colOff>571500</xdr:colOff>
                    <xdr:row>40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xdr:col>
                    <xdr:colOff>209550</xdr:colOff>
                    <xdr:row>39</xdr:row>
                    <xdr:rowOff>0</xdr:rowOff>
                  </from>
                  <to>
                    <xdr:col>2</xdr:col>
                    <xdr:colOff>571500</xdr:colOff>
                    <xdr:row>40</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xdr:col>
                    <xdr:colOff>209550</xdr:colOff>
                    <xdr:row>41</xdr:row>
                    <xdr:rowOff>9525</xdr:rowOff>
                  </from>
                  <to>
                    <xdr:col>2</xdr:col>
                    <xdr:colOff>571500</xdr:colOff>
                    <xdr:row>41</xdr:row>
                    <xdr:rowOff>228600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xdr:col>
                    <xdr:colOff>209550</xdr:colOff>
                    <xdr:row>30</xdr:row>
                    <xdr:rowOff>0</xdr:rowOff>
                  </from>
                  <to>
                    <xdr:col>2</xdr:col>
                    <xdr:colOff>571500</xdr:colOff>
                    <xdr:row>30</xdr:row>
                    <xdr:rowOff>209550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xdr:col>
                    <xdr:colOff>209550</xdr:colOff>
                    <xdr:row>34</xdr:row>
                    <xdr:rowOff>9525</xdr:rowOff>
                  </from>
                  <to>
                    <xdr:col>2</xdr:col>
                    <xdr:colOff>571500</xdr:colOff>
                    <xdr:row>35</xdr:row>
                    <xdr:rowOff>9525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xdr:col>
                    <xdr:colOff>209550</xdr:colOff>
                    <xdr:row>36</xdr:row>
                    <xdr:rowOff>9525</xdr:rowOff>
                  </from>
                  <to>
                    <xdr:col>2</xdr:col>
                    <xdr:colOff>571500</xdr:colOff>
                    <xdr:row>37</xdr:row>
                    <xdr:rowOff>9525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xdr:col>
                    <xdr:colOff>209550</xdr:colOff>
                    <xdr:row>37</xdr:row>
                    <xdr:rowOff>9525</xdr:rowOff>
                  </from>
                  <to>
                    <xdr:col>2</xdr:col>
                    <xdr:colOff>571500</xdr:colOff>
                    <xdr:row>38</xdr:row>
                    <xdr:rowOff>9525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2</xdr:col>
                    <xdr:colOff>209550</xdr:colOff>
                    <xdr:row>38</xdr:row>
                    <xdr:rowOff>9525</xdr:rowOff>
                  </from>
                  <to>
                    <xdr:col>2</xdr:col>
                    <xdr:colOff>571500</xdr:colOff>
                    <xdr:row>39</xdr:row>
                    <xdr:rowOff>9525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2</xdr:col>
                    <xdr:colOff>209550</xdr:colOff>
                    <xdr:row>8</xdr:row>
                    <xdr:rowOff>9525</xdr:rowOff>
                  </from>
                  <to>
                    <xdr:col>2</xdr:col>
                    <xdr:colOff>571500</xdr:colOff>
                    <xdr:row>9</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2</xdr:col>
                    <xdr:colOff>209550</xdr:colOff>
                    <xdr:row>11</xdr:row>
                    <xdr:rowOff>9525</xdr:rowOff>
                  </from>
                  <to>
                    <xdr:col>2</xdr:col>
                    <xdr:colOff>571500</xdr:colOff>
                    <xdr:row>12</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xdr:col>
                    <xdr:colOff>209550</xdr:colOff>
                    <xdr:row>14</xdr:row>
                    <xdr:rowOff>9525</xdr:rowOff>
                  </from>
                  <to>
                    <xdr:col>2</xdr:col>
                    <xdr:colOff>571500</xdr:colOff>
                    <xdr:row>15</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2</xdr:col>
                    <xdr:colOff>209550</xdr:colOff>
                    <xdr:row>26</xdr:row>
                    <xdr:rowOff>9525</xdr:rowOff>
                  </from>
                  <to>
                    <xdr:col>2</xdr:col>
                    <xdr:colOff>571500</xdr:colOff>
                    <xdr:row>27</xdr:row>
                    <xdr:rowOff>9525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xdr:col>
                    <xdr:colOff>209550</xdr:colOff>
                    <xdr:row>27</xdr:row>
                    <xdr:rowOff>9525</xdr:rowOff>
                  </from>
                  <to>
                    <xdr:col>2</xdr:col>
                    <xdr:colOff>571500</xdr:colOff>
                    <xdr:row>28</xdr:row>
                    <xdr:rowOff>9525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2</xdr:col>
                    <xdr:colOff>209550</xdr:colOff>
                    <xdr:row>28</xdr:row>
                    <xdr:rowOff>9525</xdr:rowOff>
                  </from>
                  <to>
                    <xdr:col>2</xdr:col>
                    <xdr:colOff>571500</xdr:colOff>
                    <xdr:row>29</xdr:row>
                    <xdr:rowOff>9525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2</xdr:col>
                    <xdr:colOff>209550</xdr:colOff>
                    <xdr:row>9</xdr:row>
                    <xdr:rowOff>9525</xdr:rowOff>
                  </from>
                  <to>
                    <xdr:col>2</xdr:col>
                    <xdr:colOff>571500</xdr:colOff>
                    <xdr:row>9</xdr:row>
                    <xdr:rowOff>228600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2</xdr:col>
                    <xdr:colOff>209550</xdr:colOff>
                    <xdr:row>12</xdr:row>
                    <xdr:rowOff>9525</xdr:rowOff>
                  </from>
                  <to>
                    <xdr:col>2</xdr:col>
                    <xdr:colOff>571500</xdr:colOff>
                    <xdr:row>13</xdr:row>
                    <xdr:rowOff>9525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2</xdr:col>
                    <xdr:colOff>209550</xdr:colOff>
                    <xdr:row>16</xdr:row>
                    <xdr:rowOff>9525</xdr:rowOff>
                  </from>
                  <to>
                    <xdr:col>2</xdr:col>
                    <xdr:colOff>571500</xdr:colOff>
                    <xdr:row>17</xdr:row>
                    <xdr:rowOff>9525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2</xdr:col>
                    <xdr:colOff>209550</xdr:colOff>
                    <xdr:row>18</xdr:row>
                    <xdr:rowOff>9525</xdr:rowOff>
                  </from>
                  <to>
                    <xdr:col>2</xdr:col>
                    <xdr:colOff>571500</xdr:colOff>
                    <xdr:row>18</xdr:row>
                    <xdr:rowOff>228600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2</xdr:col>
                    <xdr:colOff>209550</xdr:colOff>
                    <xdr:row>19</xdr:row>
                    <xdr:rowOff>9525</xdr:rowOff>
                  </from>
                  <to>
                    <xdr:col>2</xdr:col>
                    <xdr:colOff>571500</xdr:colOff>
                    <xdr:row>20</xdr:row>
                    <xdr:rowOff>9525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2</xdr:col>
                    <xdr:colOff>209550</xdr:colOff>
                    <xdr:row>20</xdr:row>
                    <xdr:rowOff>9525</xdr:rowOff>
                  </from>
                  <to>
                    <xdr:col>2</xdr:col>
                    <xdr:colOff>571500</xdr:colOff>
                    <xdr:row>21</xdr:row>
                    <xdr:rowOff>9525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2</xdr:col>
                    <xdr:colOff>200025</xdr:colOff>
                    <xdr:row>20</xdr:row>
                    <xdr:rowOff>200025</xdr:rowOff>
                  </from>
                  <to>
                    <xdr:col>2</xdr:col>
                    <xdr:colOff>561975</xdr:colOff>
                    <xdr:row>21</xdr:row>
                    <xdr:rowOff>200025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2</xdr:col>
                    <xdr:colOff>209550</xdr:colOff>
                    <xdr:row>23</xdr:row>
                    <xdr:rowOff>9525</xdr:rowOff>
                  </from>
                  <to>
                    <xdr:col>2</xdr:col>
                    <xdr:colOff>571500</xdr:colOff>
                    <xdr:row>24</xdr:row>
                    <xdr:rowOff>9525</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2</xdr:col>
                    <xdr:colOff>209550</xdr:colOff>
                    <xdr:row>24</xdr:row>
                    <xdr:rowOff>9525</xdr:rowOff>
                  </from>
                  <to>
                    <xdr:col>2</xdr:col>
                    <xdr:colOff>571500</xdr:colOff>
                    <xdr:row>25</xdr:row>
                    <xdr:rowOff>9525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2</xdr:col>
                    <xdr:colOff>209550</xdr:colOff>
                    <xdr:row>25</xdr:row>
                    <xdr:rowOff>9525</xdr:rowOff>
                  </from>
                  <to>
                    <xdr:col>2</xdr:col>
                    <xdr:colOff>571500</xdr:colOff>
                    <xdr:row>26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36"/>
  <sheetViews>
    <sheetView showGridLines="0" showRowColHeader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15.5703125" style="1" customWidth="1"/>
    <col min="2" max="2" width="94.28515625" style="1" customWidth="1"/>
    <col min="3" max="3" width="9.5703125" style="1" customWidth="1"/>
    <col min="4" max="4" width="31.140625" style="1" bestFit="1" customWidth="1"/>
    <col min="5" max="5" width="11.5703125" style="1" customWidth="1"/>
    <col min="6" max="16384" width="9.140625" style="1"/>
  </cols>
  <sheetData>
    <row r="1" spans="1:5" ht="16.5" thickBot="1"/>
    <row r="2" spans="1:5" ht="29.25" thickBot="1">
      <c r="A2" s="118"/>
      <c r="B2" s="34" t="s">
        <v>135</v>
      </c>
      <c r="C2" s="35"/>
    </row>
    <row r="3" spans="1:5" ht="16.5" thickBot="1"/>
    <row r="4" spans="1:5" ht="21.75" thickBot="1">
      <c r="A4" s="8" t="s">
        <v>0</v>
      </c>
      <c r="B4" s="24" t="s">
        <v>23</v>
      </c>
      <c r="D4" s="15" t="s">
        <v>38</v>
      </c>
      <c r="E4" s="13">
        <f>C35</f>
        <v>0</v>
      </c>
    </row>
    <row r="5" spans="1:5" ht="21.75" thickBot="1">
      <c r="A5" s="68" t="s">
        <v>34</v>
      </c>
      <c r="B5" s="70"/>
      <c r="D5" s="15" t="s">
        <v>21</v>
      </c>
      <c r="E5" s="14">
        <f>((1/22)*E4)</f>
        <v>0</v>
      </c>
    </row>
    <row r="6" spans="1:5" ht="19.5" thickBot="1">
      <c r="A6" s="88"/>
      <c r="B6" s="39"/>
    </row>
    <row r="7" spans="1:5" ht="16.5" thickBot="1">
      <c r="A7" s="75" t="s">
        <v>23</v>
      </c>
      <c r="B7" s="130" t="s">
        <v>42</v>
      </c>
      <c r="C7" s="4"/>
      <c r="D7" s="11"/>
      <c r="E7" s="11"/>
    </row>
    <row r="8" spans="1:5" ht="16.5" thickBot="1">
      <c r="A8" s="132" t="s">
        <v>187</v>
      </c>
      <c r="B8" s="133" t="s">
        <v>127</v>
      </c>
      <c r="C8" s="55"/>
      <c r="D8" s="11"/>
      <c r="E8" s="11"/>
    </row>
    <row r="9" spans="1:5">
      <c r="A9" s="48" t="s">
        <v>2</v>
      </c>
      <c r="B9" s="129" t="s">
        <v>126</v>
      </c>
      <c r="C9" s="131"/>
      <c r="D9" s="40" t="b">
        <v>0</v>
      </c>
      <c r="E9" s="11"/>
    </row>
    <row r="10" spans="1:5">
      <c r="A10" s="46" t="s">
        <v>3</v>
      </c>
      <c r="B10" s="87" t="s">
        <v>128</v>
      </c>
      <c r="C10" s="90"/>
      <c r="D10" s="40" t="b">
        <v>0</v>
      </c>
      <c r="E10" s="11"/>
    </row>
    <row r="11" spans="1:5">
      <c r="A11" s="46" t="s">
        <v>4</v>
      </c>
      <c r="B11" s="89" t="s">
        <v>131</v>
      </c>
      <c r="C11" s="90"/>
      <c r="D11" s="40" t="b">
        <v>0</v>
      </c>
      <c r="E11" s="11"/>
    </row>
    <row r="12" spans="1:5" ht="16.5" thickBot="1">
      <c r="A12" s="56" t="s">
        <v>120</v>
      </c>
      <c r="B12" s="89" t="s">
        <v>129</v>
      </c>
      <c r="C12" s="125"/>
      <c r="D12" s="40" t="b">
        <v>0</v>
      </c>
      <c r="E12" s="11"/>
    </row>
    <row r="13" spans="1:5" ht="16.5" thickBot="1">
      <c r="A13" s="132" t="s">
        <v>121</v>
      </c>
      <c r="B13" s="133" t="s">
        <v>130</v>
      </c>
      <c r="C13" s="55"/>
      <c r="D13" s="11"/>
      <c r="E13" s="11"/>
    </row>
    <row r="14" spans="1:5" ht="18" customHeight="1">
      <c r="A14" s="48" t="s">
        <v>5</v>
      </c>
      <c r="B14" s="41" t="s">
        <v>241</v>
      </c>
      <c r="C14" s="128"/>
      <c r="D14" s="28" t="b">
        <v>0</v>
      </c>
      <c r="E14" s="11"/>
    </row>
    <row r="15" spans="1:5">
      <c r="A15" s="46" t="s">
        <v>6</v>
      </c>
      <c r="B15" s="38" t="s">
        <v>242</v>
      </c>
      <c r="C15" s="7"/>
      <c r="D15" s="28" t="b">
        <v>0</v>
      </c>
      <c r="E15" s="11"/>
    </row>
    <row r="16" spans="1:5" ht="31.5">
      <c r="A16" s="46" t="s">
        <v>7</v>
      </c>
      <c r="B16" s="87" t="s">
        <v>88</v>
      </c>
      <c r="C16" s="7"/>
      <c r="D16" s="28" t="b">
        <v>0</v>
      </c>
      <c r="E16" s="11"/>
    </row>
    <row r="17" spans="1:4" ht="31.5">
      <c r="A17" s="46" t="s">
        <v>8</v>
      </c>
      <c r="B17" s="87" t="s">
        <v>243</v>
      </c>
      <c r="C17" s="7"/>
      <c r="D17" s="28" t="b">
        <v>0</v>
      </c>
    </row>
    <row r="18" spans="1:4" ht="16.5" thickBot="1">
      <c r="A18" s="56" t="s">
        <v>9</v>
      </c>
      <c r="B18" s="126" t="s">
        <v>89</v>
      </c>
      <c r="C18" s="127"/>
      <c r="D18" s="28" t="b">
        <v>0</v>
      </c>
    </row>
    <row r="19" spans="1:4" ht="16.5" thickBot="1">
      <c r="A19" s="132" t="s">
        <v>86</v>
      </c>
      <c r="B19" s="134" t="s">
        <v>43</v>
      </c>
      <c r="C19" s="135"/>
      <c r="D19" s="28"/>
    </row>
    <row r="20" spans="1:4">
      <c r="A20" s="48" t="s">
        <v>10</v>
      </c>
      <c r="B20" s="41" t="s">
        <v>44</v>
      </c>
      <c r="C20" s="128"/>
      <c r="D20" s="29" t="b">
        <v>0</v>
      </c>
    </row>
    <row r="21" spans="1:4">
      <c r="A21" s="46" t="s">
        <v>11</v>
      </c>
      <c r="B21" s="38" t="s">
        <v>45</v>
      </c>
      <c r="C21" s="7"/>
      <c r="D21" s="29" t="b">
        <v>0</v>
      </c>
    </row>
    <row r="22" spans="1:4" ht="31.5">
      <c r="A22" s="46" t="s">
        <v>12</v>
      </c>
      <c r="B22" s="38" t="s">
        <v>244</v>
      </c>
      <c r="C22" s="7"/>
      <c r="D22" s="29" t="b">
        <v>0</v>
      </c>
    </row>
    <row r="23" spans="1:4" ht="32.25" thickBot="1">
      <c r="A23" s="56" t="s">
        <v>122</v>
      </c>
      <c r="B23" s="126" t="s">
        <v>245</v>
      </c>
      <c r="C23" s="127"/>
      <c r="D23" s="29" t="b">
        <v>0</v>
      </c>
    </row>
    <row r="24" spans="1:4" ht="16.5" thickBot="1">
      <c r="A24" s="132" t="s">
        <v>96</v>
      </c>
      <c r="B24" s="136" t="s">
        <v>46</v>
      </c>
      <c r="C24" s="137"/>
      <c r="D24" s="29"/>
    </row>
    <row r="25" spans="1:4">
      <c r="A25" s="48" t="s">
        <v>97</v>
      </c>
      <c r="B25" s="41" t="s">
        <v>246</v>
      </c>
      <c r="C25" s="128"/>
      <c r="D25" s="29" t="b">
        <v>0</v>
      </c>
    </row>
    <row r="26" spans="1:4" ht="18.75" customHeight="1">
      <c r="A26" s="46" t="s">
        <v>98</v>
      </c>
      <c r="B26" s="146" t="s">
        <v>247</v>
      </c>
      <c r="C26" s="7"/>
      <c r="D26" s="29" t="b">
        <v>0</v>
      </c>
    </row>
    <row r="27" spans="1:4">
      <c r="A27" s="46" t="s">
        <v>99</v>
      </c>
      <c r="B27" s="38" t="s">
        <v>248</v>
      </c>
      <c r="C27" s="7"/>
      <c r="D27" s="29" t="b">
        <v>0</v>
      </c>
    </row>
    <row r="28" spans="1:4">
      <c r="A28" s="46" t="s">
        <v>100</v>
      </c>
      <c r="B28" s="38" t="s">
        <v>47</v>
      </c>
      <c r="C28" s="7"/>
      <c r="D28" s="29" t="b">
        <v>0</v>
      </c>
    </row>
    <row r="29" spans="1:4">
      <c r="A29" s="46" t="s">
        <v>101</v>
      </c>
      <c r="B29" s="38" t="s">
        <v>48</v>
      </c>
      <c r="C29" s="7"/>
      <c r="D29" s="29" t="b">
        <v>0</v>
      </c>
    </row>
    <row r="30" spans="1:4">
      <c r="A30" s="46" t="s">
        <v>102</v>
      </c>
      <c r="B30" s="38" t="s">
        <v>49</v>
      </c>
      <c r="C30" s="7"/>
      <c r="D30" s="29" t="b">
        <v>0</v>
      </c>
    </row>
    <row r="31" spans="1:4" ht="16.5" thickBot="1">
      <c r="A31" s="56" t="s">
        <v>132</v>
      </c>
      <c r="B31" s="57" t="s">
        <v>50</v>
      </c>
      <c r="C31" s="127"/>
      <c r="D31" s="29" t="b">
        <v>0</v>
      </c>
    </row>
    <row r="32" spans="1:4" ht="16.5" thickBot="1">
      <c r="A32" s="132" t="s">
        <v>188</v>
      </c>
      <c r="B32" s="134" t="s">
        <v>90</v>
      </c>
      <c r="C32" s="55"/>
      <c r="D32" s="29" t="b">
        <v>0</v>
      </c>
    </row>
    <row r="33" spans="1:4" ht="47.25">
      <c r="A33" s="142" t="s">
        <v>133</v>
      </c>
      <c r="B33" s="156" t="s">
        <v>249</v>
      </c>
      <c r="C33" s="157"/>
      <c r="D33" s="29" t="b">
        <v>0</v>
      </c>
    </row>
    <row r="34" spans="1:4">
      <c r="A34" s="48" t="s">
        <v>134</v>
      </c>
      <c r="B34" s="129" t="s">
        <v>91</v>
      </c>
      <c r="C34" s="54"/>
      <c r="D34" s="29" t="b">
        <v>0</v>
      </c>
    </row>
    <row r="35" spans="1:4" ht="23.25" hidden="1">
      <c r="A35" s="12" t="s">
        <v>19</v>
      </c>
      <c r="B35" s="12"/>
      <c r="C35" s="12">
        <f>D9+D10+D11+D12+D16+D17+D18+D23+D14+D15+D20+D21+D22+D23+D25+D26+D27+D28+D29+D30+D31+D32+D33</f>
        <v>0</v>
      </c>
      <c r="D35" s="31" t="s">
        <v>23</v>
      </c>
    </row>
    <row r="36" spans="1:4">
      <c r="D36" s="31"/>
    </row>
  </sheetData>
  <pageMargins left="0.70866141732283472" right="0.70866141732283472" top="0.74803149606299213" bottom="0.49" header="0.31496062992125984" footer="0.31496062992125984"/>
  <pageSetup paperSize="9" scale="7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xdr:col>
                    <xdr:colOff>209550</xdr:colOff>
                    <xdr:row>13</xdr:row>
                    <xdr:rowOff>190500</xdr:rowOff>
                  </from>
                  <to>
                    <xdr:col>2</xdr:col>
                    <xdr:colOff>390525</xdr:colOff>
                    <xdr:row>14</xdr:row>
                    <xdr:rowOff>171450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xdr:col>
                    <xdr:colOff>209550</xdr:colOff>
                    <xdr:row>19</xdr:row>
                    <xdr:rowOff>9525</xdr:rowOff>
                  </from>
                  <to>
                    <xdr:col>2</xdr:col>
                    <xdr:colOff>390525</xdr:colOff>
                    <xdr:row>20</xdr:row>
                    <xdr:rowOff>19050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209550</xdr:colOff>
                    <xdr:row>20</xdr:row>
                    <xdr:rowOff>9525</xdr:rowOff>
                  </from>
                  <to>
                    <xdr:col>2</xdr:col>
                    <xdr:colOff>390525</xdr:colOff>
                    <xdr:row>21</xdr:row>
                    <xdr:rowOff>19050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xdr:col>
                    <xdr:colOff>209550</xdr:colOff>
                    <xdr:row>21</xdr:row>
                    <xdr:rowOff>9525</xdr:rowOff>
                  </from>
                  <to>
                    <xdr:col>2</xdr:col>
                    <xdr:colOff>390525</xdr:colOff>
                    <xdr:row>21</xdr:row>
                    <xdr:rowOff>219075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xdr:col>
                    <xdr:colOff>209550</xdr:colOff>
                    <xdr:row>24</xdr:row>
                    <xdr:rowOff>9525</xdr:rowOff>
                  </from>
                  <to>
                    <xdr:col>2</xdr:col>
                    <xdr:colOff>390525</xdr:colOff>
                    <xdr:row>25</xdr:row>
                    <xdr:rowOff>19050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xdr:col>
                    <xdr:colOff>209550</xdr:colOff>
                    <xdr:row>25</xdr:row>
                    <xdr:rowOff>9525</xdr:rowOff>
                  </from>
                  <to>
                    <xdr:col>2</xdr:col>
                    <xdr:colOff>390525</xdr:colOff>
                    <xdr:row>25</xdr:row>
                    <xdr:rowOff>219075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xdr:col>
                    <xdr:colOff>209550</xdr:colOff>
                    <xdr:row>26</xdr:row>
                    <xdr:rowOff>9525</xdr:rowOff>
                  </from>
                  <to>
                    <xdr:col>2</xdr:col>
                    <xdr:colOff>390525</xdr:colOff>
                    <xdr:row>27</xdr:row>
                    <xdr:rowOff>19050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209550</xdr:colOff>
                    <xdr:row>27</xdr:row>
                    <xdr:rowOff>9525</xdr:rowOff>
                  </from>
                  <to>
                    <xdr:col>2</xdr:col>
                    <xdr:colOff>390525</xdr:colOff>
                    <xdr:row>28</xdr:row>
                    <xdr:rowOff>38100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xdr:col>
                    <xdr:colOff>209550</xdr:colOff>
                    <xdr:row>28</xdr:row>
                    <xdr:rowOff>9525</xdr:rowOff>
                  </from>
                  <to>
                    <xdr:col>2</xdr:col>
                    <xdr:colOff>390525</xdr:colOff>
                    <xdr:row>29</xdr:row>
                    <xdr:rowOff>38100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2</xdr:col>
                    <xdr:colOff>209550</xdr:colOff>
                    <xdr:row>29</xdr:row>
                    <xdr:rowOff>9525</xdr:rowOff>
                  </from>
                  <to>
                    <xdr:col>2</xdr:col>
                    <xdr:colOff>390525</xdr:colOff>
                    <xdr:row>30</xdr:row>
                    <xdr:rowOff>38100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2</xdr:col>
                    <xdr:colOff>209550</xdr:colOff>
                    <xdr:row>30</xdr:row>
                    <xdr:rowOff>9525</xdr:rowOff>
                  </from>
                  <to>
                    <xdr:col>2</xdr:col>
                    <xdr:colOff>390525</xdr:colOff>
                    <xdr:row>31</xdr:row>
                    <xdr:rowOff>28575</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2</xdr:col>
                    <xdr:colOff>209550</xdr:colOff>
                    <xdr:row>32</xdr:row>
                    <xdr:rowOff>9525</xdr:rowOff>
                  </from>
                  <to>
                    <xdr:col>2</xdr:col>
                    <xdr:colOff>390525</xdr:colOff>
                    <xdr:row>33</xdr:row>
                    <xdr:rowOff>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2</xdr:col>
                    <xdr:colOff>219075</xdr:colOff>
                    <xdr:row>15</xdr:row>
                    <xdr:rowOff>114300</xdr:rowOff>
                  </from>
                  <to>
                    <xdr:col>2</xdr:col>
                    <xdr:colOff>400050</xdr:colOff>
                    <xdr:row>16</xdr:row>
                    <xdr:rowOff>0</xdr:rowOff>
                  </to>
                </anchor>
              </controlPr>
            </control>
          </mc:Choice>
        </mc:AlternateContent>
        <mc:AlternateContent xmlns:mc="http://schemas.openxmlformats.org/markup-compatibility/2006">
          <mc:Choice Requires="x14">
            <control shapeId="6188" r:id="rId17" name="Check Box 44">
              <controlPr defaultSize="0" autoFill="0" autoLine="0" autoPict="0">
                <anchor moveWithCells="1">
                  <from>
                    <xdr:col>2</xdr:col>
                    <xdr:colOff>209550</xdr:colOff>
                    <xdr:row>16</xdr:row>
                    <xdr:rowOff>66675</xdr:rowOff>
                  </from>
                  <to>
                    <xdr:col>2</xdr:col>
                    <xdr:colOff>514350</xdr:colOff>
                    <xdr:row>17</xdr:row>
                    <xdr:rowOff>0</xdr:rowOff>
                  </to>
                </anchor>
              </controlPr>
            </control>
          </mc:Choice>
        </mc:AlternateContent>
        <mc:AlternateContent xmlns:mc="http://schemas.openxmlformats.org/markup-compatibility/2006">
          <mc:Choice Requires="x14">
            <control shapeId="6189" r:id="rId18" name="Check Box 45">
              <controlPr defaultSize="0" autoFill="0" autoLine="0" autoPict="0">
                <anchor moveWithCells="1">
                  <from>
                    <xdr:col>2</xdr:col>
                    <xdr:colOff>209550</xdr:colOff>
                    <xdr:row>16</xdr:row>
                    <xdr:rowOff>381000</xdr:rowOff>
                  </from>
                  <to>
                    <xdr:col>2</xdr:col>
                    <xdr:colOff>514350</xdr:colOff>
                    <xdr:row>17</xdr:row>
                    <xdr:rowOff>200025</xdr:rowOff>
                  </to>
                </anchor>
              </controlPr>
            </control>
          </mc:Choice>
        </mc:AlternateContent>
        <mc:AlternateContent xmlns:mc="http://schemas.openxmlformats.org/markup-compatibility/2006">
          <mc:Choice Requires="x14">
            <control shapeId="6190" r:id="rId19" name="Check Box 46">
              <controlPr defaultSize="0" autoFill="0" autoLine="0" autoPict="0">
                <anchor moveWithCells="1">
                  <from>
                    <xdr:col>2</xdr:col>
                    <xdr:colOff>200025</xdr:colOff>
                    <xdr:row>22</xdr:row>
                    <xdr:rowOff>104775</xdr:rowOff>
                  </from>
                  <to>
                    <xdr:col>2</xdr:col>
                    <xdr:colOff>504825</xdr:colOff>
                    <xdr:row>22</xdr:row>
                    <xdr:rowOff>400050</xdr:rowOff>
                  </to>
                </anchor>
              </controlPr>
            </control>
          </mc:Choice>
        </mc:AlternateContent>
        <mc:AlternateContent xmlns:mc="http://schemas.openxmlformats.org/markup-compatibility/2006">
          <mc:Choice Requires="x14">
            <control shapeId="6191" r:id="rId20" name="Check Box 47">
              <controlPr defaultSize="0" autoFill="0" autoLine="0" autoPict="0">
                <anchor moveWithCells="1">
                  <from>
                    <xdr:col>2</xdr:col>
                    <xdr:colOff>190500</xdr:colOff>
                    <xdr:row>7</xdr:row>
                    <xdr:rowOff>190500</xdr:rowOff>
                  </from>
                  <to>
                    <xdr:col>2</xdr:col>
                    <xdr:colOff>495300</xdr:colOff>
                    <xdr:row>9</xdr:row>
                    <xdr:rowOff>9525</xdr:rowOff>
                  </to>
                </anchor>
              </controlPr>
            </control>
          </mc:Choice>
        </mc:AlternateContent>
        <mc:AlternateContent xmlns:mc="http://schemas.openxmlformats.org/markup-compatibility/2006">
          <mc:Choice Requires="x14">
            <control shapeId="6192" r:id="rId21" name="Check Box 48">
              <controlPr defaultSize="0" autoFill="0" autoLine="0" autoPict="0">
                <anchor moveWithCells="1">
                  <from>
                    <xdr:col>2</xdr:col>
                    <xdr:colOff>200025</xdr:colOff>
                    <xdr:row>8</xdr:row>
                    <xdr:rowOff>161925</xdr:rowOff>
                  </from>
                  <to>
                    <xdr:col>2</xdr:col>
                    <xdr:colOff>504825</xdr:colOff>
                    <xdr:row>10</xdr:row>
                    <xdr:rowOff>66675</xdr:rowOff>
                  </to>
                </anchor>
              </controlPr>
            </control>
          </mc:Choice>
        </mc:AlternateContent>
        <mc:AlternateContent xmlns:mc="http://schemas.openxmlformats.org/markup-compatibility/2006">
          <mc:Choice Requires="x14">
            <control shapeId="6193" r:id="rId22" name="Check Box 49">
              <controlPr defaultSize="0" autoFill="0" autoLine="0" autoPict="0">
                <anchor moveWithCells="1">
                  <from>
                    <xdr:col>2</xdr:col>
                    <xdr:colOff>209550</xdr:colOff>
                    <xdr:row>32</xdr:row>
                    <xdr:rowOff>581025</xdr:rowOff>
                  </from>
                  <to>
                    <xdr:col>2</xdr:col>
                    <xdr:colOff>514350</xdr:colOff>
                    <xdr:row>34</xdr:row>
                    <xdr:rowOff>0</xdr:rowOff>
                  </to>
                </anchor>
              </controlPr>
            </control>
          </mc:Choice>
        </mc:AlternateContent>
        <mc:AlternateContent xmlns:mc="http://schemas.openxmlformats.org/markup-compatibility/2006">
          <mc:Choice Requires="x14">
            <control shapeId="6194" r:id="rId23" name="Check Box 50">
              <controlPr defaultSize="0" autoFill="0" autoLine="0" autoPict="0">
                <anchor moveWithCells="1">
                  <from>
                    <xdr:col>2</xdr:col>
                    <xdr:colOff>200025</xdr:colOff>
                    <xdr:row>9</xdr:row>
                    <xdr:rowOff>171450</xdr:rowOff>
                  </from>
                  <to>
                    <xdr:col>2</xdr:col>
                    <xdr:colOff>504825</xdr:colOff>
                    <xdr:row>11</xdr:row>
                    <xdr:rowOff>19050</xdr:rowOff>
                  </to>
                </anchor>
              </controlPr>
            </control>
          </mc:Choice>
        </mc:AlternateContent>
        <mc:AlternateContent xmlns:mc="http://schemas.openxmlformats.org/markup-compatibility/2006">
          <mc:Choice Requires="x14">
            <control shapeId="6195" r:id="rId24" name="Check Box 51">
              <controlPr defaultSize="0" autoFill="0" autoLine="0" autoPict="0">
                <anchor moveWithCells="1">
                  <from>
                    <xdr:col>2</xdr:col>
                    <xdr:colOff>190500</xdr:colOff>
                    <xdr:row>10</xdr:row>
                    <xdr:rowOff>171450</xdr:rowOff>
                  </from>
                  <to>
                    <xdr:col>2</xdr:col>
                    <xdr:colOff>495300</xdr:colOff>
                    <xdr:row>11</xdr:row>
                    <xdr:rowOff>200025</xdr:rowOff>
                  </to>
                </anchor>
              </controlPr>
            </control>
          </mc:Choice>
        </mc:AlternateContent>
        <mc:AlternateContent xmlns:mc="http://schemas.openxmlformats.org/markup-compatibility/2006">
          <mc:Choice Requires="x14">
            <control shapeId="6196" r:id="rId25" name="Check Box 52">
              <controlPr defaultSize="0" autoFill="0" autoLine="0" autoPict="0">
                <anchor moveWithCells="1">
                  <from>
                    <xdr:col>2</xdr:col>
                    <xdr:colOff>209550</xdr:colOff>
                    <xdr:row>12</xdr:row>
                    <xdr:rowOff>180975</xdr:rowOff>
                  </from>
                  <to>
                    <xdr:col>2</xdr:col>
                    <xdr:colOff>514350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4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15.5703125" style="1" customWidth="1"/>
    <col min="2" max="2" width="94.28515625" style="1" customWidth="1"/>
    <col min="3" max="3" width="9.85546875" style="1" customWidth="1"/>
    <col min="4" max="4" width="35" style="1" bestFit="1" customWidth="1"/>
    <col min="5" max="5" width="11.5703125" style="1" customWidth="1"/>
    <col min="6" max="6" width="10.28515625" style="1" customWidth="1"/>
    <col min="7" max="16384" width="9.140625" style="1"/>
  </cols>
  <sheetData>
    <row r="1" spans="1:5" ht="16.5" thickBot="1"/>
    <row r="2" spans="1:5" ht="29.25" thickBot="1">
      <c r="A2" s="118"/>
      <c r="B2" s="32" t="s">
        <v>77</v>
      </c>
    </row>
    <row r="3" spans="1:5" ht="16.5" thickBot="1"/>
    <row r="4" spans="1:5" ht="21.75" thickBot="1">
      <c r="A4" s="8" t="s">
        <v>0</v>
      </c>
      <c r="B4" s="24" t="s">
        <v>23</v>
      </c>
      <c r="D4" s="15" t="s">
        <v>51</v>
      </c>
      <c r="E4" s="13">
        <f>C46</f>
        <v>0</v>
      </c>
    </row>
    <row r="5" spans="1:5" ht="21.75" thickBot="1">
      <c r="A5" s="9" t="s">
        <v>34</v>
      </c>
      <c r="B5" s="25"/>
      <c r="D5" s="15" t="s">
        <v>21</v>
      </c>
      <c r="E5" s="14">
        <f>((1/27)*E4)</f>
        <v>0</v>
      </c>
    </row>
    <row r="6" spans="1:5" ht="19.5" thickBot="1">
      <c r="A6" s="42"/>
      <c r="B6" s="43"/>
    </row>
    <row r="7" spans="1:5" ht="15.75" customHeight="1" thickBot="1">
      <c r="A7" s="75"/>
      <c r="B7" s="158" t="s">
        <v>52</v>
      </c>
      <c r="C7" s="159"/>
      <c r="D7" s="110"/>
      <c r="E7" s="11"/>
    </row>
    <row r="8" spans="1:5" ht="15.75" customHeight="1" thickBot="1">
      <c r="A8" s="140" t="s">
        <v>187</v>
      </c>
      <c r="B8" s="172" t="s">
        <v>189</v>
      </c>
      <c r="C8" s="173"/>
      <c r="D8" s="110"/>
      <c r="E8" s="11"/>
    </row>
    <row r="9" spans="1:5" ht="48.75" customHeight="1">
      <c r="A9" s="5" t="s">
        <v>2</v>
      </c>
      <c r="B9" s="41" t="s">
        <v>250</v>
      </c>
      <c r="C9" s="160"/>
      <c r="D9" s="28" t="b">
        <v>0</v>
      </c>
      <c r="E9" s="11"/>
    </row>
    <row r="10" spans="1:5" ht="15.75" customHeight="1" thickBot="1">
      <c r="A10" s="6" t="s">
        <v>3</v>
      </c>
      <c r="B10" s="45" t="s">
        <v>53</v>
      </c>
      <c r="C10" s="161"/>
      <c r="D10" s="28" t="b">
        <v>0</v>
      </c>
      <c r="E10" s="11"/>
    </row>
    <row r="11" spans="1:5" ht="15.75" customHeight="1" thickBot="1">
      <c r="A11" s="132" t="s">
        <v>121</v>
      </c>
      <c r="B11" s="174" t="s">
        <v>63</v>
      </c>
      <c r="C11" s="175"/>
      <c r="D11" s="28"/>
      <c r="E11" s="11"/>
    </row>
    <row r="12" spans="1:5" ht="15.75" customHeight="1">
      <c r="A12" s="48" t="s">
        <v>5</v>
      </c>
      <c r="B12" s="41" t="s">
        <v>54</v>
      </c>
      <c r="C12" s="160"/>
      <c r="D12" s="29" t="b">
        <v>0</v>
      </c>
    </row>
    <row r="13" spans="1:5" ht="15.75" customHeight="1">
      <c r="A13" s="47" t="s">
        <v>6</v>
      </c>
      <c r="B13" s="45" t="s">
        <v>64</v>
      </c>
      <c r="C13" s="162"/>
      <c r="D13" s="29" t="b">
        <v>0</v>
      </c>
    </row>
    <row r="14" spans="1:5" ht="15.75" customHeight="1">
      <c r="A14" s="46" t="s">
        <v>7</v>
      </c>
      <c r="B14" s="38" t="s">
        <v>65</v>
      </c>
      <c r="C14" s="162"/>
      <c r="D14" s="29" t="b">
        <v>0</v>
      </c>
    </row>
    <row r="15" spans="1:5" ht="33.75" customHeight="1" thickBot="1">
      <c r="A15" s="47" t="s">
        <v>8</v>
      </c>
      <c r="B15" s="45" t="s">
        <v>55</v>
      </c>
      <c r="C15" s="161"/>
      <c r="D15" s="29" t="b">
        <v>0</v>
      </c>
    </row>
    <row r="16" spans="1:5" ht="15.75" customHeight="1" thickBot="1">
      <c r="A16" s="132" t="s">
        <v>86</v>
      </c>
      <c r="B16" s="134" t="s">
        <v>56</v>
      </c>
      <c r="C16" s="163"/>
      <c r="D16" s="29"/>
    </row>
    <row r="17" spans="1:4" ht="31.5" customHeight="1" thickBot="1">
      <c r="A17" s="47" t="s">
        <v>10</v>
      </c>
      <c r="B17" s="45" t="s">
        <v>57</v>
      </c>
      <c r="C17" s="164"/>
      <c r="D17" s="29" t="b">
        <v>0</v>
      </c>
    </row>
    <row r="18" spans="1:4" ht="15.75" customHeight="1" thickBot="1">
      <c r="A18" s="132" t="s">
        <v>96</v>
      </c>
      <c r="B18" s="134" t="s">
        <v>58</v>
      </c>
      <c r="C18" s="163"/>
      <c r="D18" s="29" t="s">
        <v>23</v>
      </c>
    </row>
    <row r="19" spans="1:4" ht="15.75" customHeight="1" thickBot="1">
      <c r="A19" s="139" t="s">
        <v>97</v>
      </c>
      <c r="B19" s="45" t="s">
        <v>251</v>
      </c>
      <c r="C19" s="164"/>
      <c r="D19" s="29" t="b">
        <v>0</v>
      </c>
    </row>
    <row r="20" spans="1:4" ht="15.75" customHeight="1" thickBot="1">
      <c r="A20" s="132" t="s">
        <v>188</v>
      </c>
      <c r="B20" s="134" t="s">
        <v>59</v>
      </c>
      <c r="C20" s="163"/>
      <c r="D20" s="29" t="s">
        <v>23</v>
      </c>
    </row>
    <row r="21" spans="1:4" ht="32.25" customHeight="1" thickBot="1">
      <c r="A21" s="47" t="s">
        <v>133</v>
      </c>
      <c r="B21" s="45" t="s">
        <v>252</v>
      </c>
      <c r="C21" s="164"/>
      <c r="D21" s="29" t="b">
        <v>0</v>
      </c>
    </row>
    <row r="22" spans="1:4" ht="15.75" customHeight="1" thickBot="1">
      <c r="A22" s="132" t="s">
        <v>190</v>
      </c>
      <c r="B22" s="134" t="s">
        <v>60</v>
      </c>
      <c r="C22" s="163"/>
      <c r="D22" s="29" t="s">
        <v>23</v>
      </c>
    </row>
    <row r="23" spans="1:4" ht="30.75" customHeight="1" thickBot="1">
      <c r="A23" s="47" t="s">
        <v>191</v>
      </c>
      <c r="B23" s="146" t="s">
        <v>253</v>
      </c>
      <c r="C23" s="164"/>
      <c r="D23" s="29" t="b">
        <v>0</v>
      </c>
    </row>
    <row r="24" spans="1:4" ht="15.75" customHeight="1" thickBot="1">
      <c r="A24" s="132" t="s">
        <v>192</v>
      </c>
      <c r="B24" s="134" t="s">
        <v>61</v>
      </c>
      <c r="C24" s="163"/>
      <c r="D24" s="29" t="s">
        <v>23</v>
      </c>
    </row>
    <row r="25" spans="1:4" ht="32.25" customHeight="1">
      <c r="A25" s="47" t="s">
        <v>193</v>
      </c>
      <c r="B25" s="146" t="s">
        <v>254</v>
      </c>
      <c r="C25" s="160"/>
      <c r="D25" s="29" t="b">
        <v>0</v>
      </c>
    </row>
    <row r="26" spans="1:4" ht="15.75" customHeight="1">
      <c r="A26" s="46" t="s">
        <v>194</v>
      </c>
      <c r="B26" s="45" t="s">
        <v>62</v>
      </c>
      <c r="C26" s="162"/>
      <c r="D26" s="29" t="b">
        <v>0</v>
      </c>
    </row>
    <row r="27" spans="1:4" ht="31.5" customHeight="1">
      <c r="A27" s="47" t="s">
        <v>195</v>
      </c>
      <c r="B27" s="72" t="s">
        <v>255</v>
      </c>
      <c r="C27" s="162"/>
      <c r="D27" s="29" t="b">
        <v>0</v>
      </c>
    </row>
    <row r="28" spans="1:4" ht="34.5" customHeight="1" thickBot="1">
      <c r="A28" s="56" t="s">
        <v>196</v>
      </c>
      <c r="B28" s="72" t="s">
        <v>262</v>
      </c>
      <c r="C28" s="161"/>
      <c r="D28" s="29" t="b">
        <v>0</v>
      </c>
    </row>
    <row r="29" spans="1:4" ht="15.75" customHeight="1" thickBot="1">
      <c r="A29" s="132" t="s">
        <v>197</v>
      </c>
      <c r="B29" s="134" t="s">
        <v>66</v>
      </c>
      <c r="C29" s="163"/>
      <c r="D29" s="29"/>
    </row>
    <row r="30" spans="1:4" ht="15.75" customHeight="1">
      <c r="A30" s="47" t="s">
        <v>198</v>
      </c>
      <c r="B30" s="45" t="s">
        <v>67</v>
      </c>
      <c r="C30" s="160"/>
      <c r="D30" s="29" t="b">
        <v>0</v>
      </c>
    </row>
    <row r="31" spans="1:4" ht="15.75" customHeight="1" thickBot="1">
      <c r="A31" s="56" t="s">
        <v>199</v>
      </c>
      <c r="B31" s="57" t="s">
        <v>68</v>
      </c>
      <c r="C31" s="161"/>
      <c r="D31" s="29" t="b">
        <v>0</v>
      </c>
    </row>
    <row r="32" spans="1:4" ht="15.75" customHeight="1" thickBot="1">
      <c r="A32" s="132" t="s">
        <v>200</v>
      </c>
      <c r="B32" s="134" t="s">
        <v>69</v>
      </c>
      <c r="C32" s="163"/>
      <c r="D32" s="29"/>
    </row>
    <row r="33" spans="1:4" ht="48.75" customHeight="1">
      <c r="A33" s="47" t="s">
        <v>201</v>
      </c>
      <c r="B33" s="45" t="s">
        <v>70</v>
      </c>
      <c r="C33" s="160"/>
      <c r="D33" s="29" t="b">
        <v>0</v>
      </c>
    </row>
    <row r="34" spans="1:4" ht="15.75" customHeight="1">
      <c r="A34" s="46" t="s">
        <v>202</v>
      </c>
      <c r="B34" s="38" t="s">
        <v>71</v>
      </c>
      <c r="C34" s="162"/>
      <c r="D34" s="29" t="b">
        <v>0</v>
      </c>
    </row>
    <row r="35" spans="1:4" ht="31.5" customHeight="1" thickBot="1">
      <c r="A35" s="56" t="s">
        <v>203</v>
      </c>
      <c r="B35" s="146" t="s">
        <v>256</v>
      </c>
      <c r="C35" s="161"/>
      <c r="D35" s="29" t="b">
        <v>0</v>
      </c>
    </row>
    <row r="36" spans="1:4" ht="15.75" customHeight="1" thickBot="1">
      <c r="A36" s="138" t="s">
        <v>204</v>
      </c>
      <c r="B36" s="51" t="s">
        <v>72</v>
      </c>
      <c r="C36" s="163"/>
      <c r="D36" s="29"/>
    </row>
    <row r="37" spans="1:4" ht="15.75" customHeight="1">
      <c r="A37" s="48" t="s">
        <v>205</v>
      </c>
      <c r="B37" s="147" t="s">
        <v>257</v>
      </c>
      <c r="C37" s="160"/>
      <c r="D37" s="29" t="b">
        <v>0</v>
      </c>
    </row>
    <row r="38" spans="1:4" ht="15.75" customHeight="1">
      <c r="A38" s="48" t="s">
        <v>206</v>
      </c>
      <c r="B38" s="45" t="s">
        <v>73</v>
      </c>
      <c r="C38" s="162"/>
      <c r="D38" s="29" t="b">
        <v>0</v>
      </c>
    </row>
    <row r="39" spans="1:4" ht="15.75" customHeight="1">
      <c r="A39" s="48" t="s">
        <v>207</v>
      </c>
      <c r="B39" s="146" t="s">
        <v>258</v>
      </c>
      <c r="C39" s="162"/>
      <c r="D39" s="29" t="b">
        <v>0</v>
      </c>
    </row>
    <row r="40" spans="1:4" ht="15.75" customHeight="1">
      <c r="A40" s="46" t="s">
        <v>208</v>
      </c>
      <c r="B40" s="38" t="s">
        <v>74</v>
      </c>
      <c r="C40" s="162"/>
      <c r="D40" s="29" t="b">
        <v>0</v>
      </c>
    </row>
    <row r="41" spans="1:4" ht="15.75" customHeight="1" thickBot="1">
      <c r="A41" s="56" t="s">
        <v>209</v>
      </c>
      <c r="B41" s="45" t="s">
        <v>75</v>
      </c>
      <c r="C41" s="161"/>
      <c r="D41" s="29" t="b">
        <v>0</v>
      </c>
    </row>
    <row r="42" spans="1:4" ht="15.75" customHeight="1" thickBot="1">
      <c r="A42" s="132" t="s">
        <v>210</v>
      </c>
      <c r="B42" s="134" t="s">
        <v>76</v>
      </c>
      <c r="C42" s="163"/>
      <c r="D42" s="29"/>
    </row>
    <row r="43" spans="1:4" ht="15.75" customHeight="1">
      <c r="A43" s="48" t="s">
        <v>211</v>
      </c>
      <c r="B43" s="146" t="s">
        <v>259</v>
      </c>
      <c r="C43" s="160"/>
      <c r="D43" s="29" t="b">
        <v>0</v>
      </c>
    </row>
    <row r="44" spans="1:4" ht="15.75" customHeight="1">
      <c r="A44" s="46" t="s">
        <v>212</v>
      </c>
      <c r="B44" s="146" t="s">
        <v>260</v>
      </c>
      <c r="C44" s="162"/>
      <c r="D44" s="29" t="b">
        <v>0</v>
      </c>
    </row>
    <row r="45" spans="1:4" ht="15.75" customHeight="1">
      <c r="A45" s="46" t="s">
        <v>213</v>
      </c>
      <c r="B45" s="147" t="s">
        <v>261</v>
      </c>
      <c r="C45" s="165"/>
      <c r="D45" s="29" t="b">
        <v>0</v>
      </c>
    </row>
    <row r="46" spans="1:4" ht="23.25" hidden="1">
      <c r="A46" s="12" t="s">
        <v>19</v>
      </c>
      <c r="B46" s="12"/>
      <c r="C46" s="111">
        <f>D9+D10+D12+D13+D14+D15+D17+D19+D21+D23+D25+D26+D27+D28+D30+D31+D33+D34+D35+D37+D38+D39+D40+D41+D43+D44+D45</f>
        <v>0</v>
      </c>
      <c r="D46" s="10" t="s">
        <v>23</v>
      </c>
    </row>
  </sheetData>
  <sheetProtection selectLockedCells="1" selectUnlockedCells="1"/>
  <mergeCells count="2">
    <mergeCell ref="B8:C8"/>
    <mergeCell ref="B11:C11"/>
  </mergeCells>
  <pageMargins left="0.70866141732283472" right="0.70866141732283472" top="0.43307086614173229" bottom="0.19685039370078741" header="0.31496062992125984" footer="0.15748031496062992"/>
  <pageSetup paperSize="9" scale="7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xdr:col>
                    <xdr:colOff>209550</xdr:colOff>
                    <xdr:row>11</xdr:row>
                    <xdr:rowOff>9525</xdr:rowOff>
                  </from>
                  <to>
                    <xdr:col>2</xdr:col>
                    <xdr:colOff>390525</xdr:colOff>
                    <xdr:row>12</xdr:row>
                    <xdr:rowOff>19050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xdr:col>
                    <xdr:colOff>209550</xdr:colOff>
                    <xdr:row>12</xdr:row>
                    <xdr:rowOff>9525</xdr:rowOff>
                  </from>
                  <to>
                    <xdr:col>2</xdr:col>
                    <xdr:colOff>390525</xdr:colOff>
                    <xdr:row>13</xdr:row>
                    <xdr:rowOff>19050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2</xdr:col>
                    <xdr:colOff>209550</xdr:colOff>
                    <xdr:row>13</xdr:row>
                    <xdr:rowOff>9525</xdr:rowOff>
                  </from>
                  <to>
                    <xdr:col>2</xdr:col>
                    <xdr:colOff>390525</xdr:colOff>
                    <xdr:row>14</xdr:row>
                    <xdr:rowOff>19050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2</xdr:col>
                    <xdr:colOff>209550</xdr:colOff>
                    <xdr:row>14</xdr:row>
                    <xdr:rowOff>9525</xdr:rowOff>
                  </from>
                  <to>
                    <xdr:col>2</xdr:col>
                    <xdr:colOff>390525</xdr:colOff>
                    <xdr:row>14</xdr:row>
                    <xdr:rowOff>400050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xdr:col>
                    <xdr:colOff>209550</xdr:colOff>
                    <xdr:row>16</xdr:row>
                    <xdr:rowOff>9525</xdr:rowOff>
                  </from>
                  <to>
                    <xdr:col>2</xdr:col>
                    <xdr:colOff>390525</xdr:colOff>
                    <xdr:row>17</xdr:row>
                    <xdr:rowOff>19050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2</xdr:col>
                    <xdr:colOff>200025</xdr:colOff>
                    <xdr:row>17</xdr:row>
                    <xdr:rowOff>85725</xdr:rowOff>
                  </from>
                  <to>
                    <xdr:col>2</xdr:col>
                    <xdr:colOff>381000</xdr:colOff>
                    <xdr:row>19</xdr:row>
                    <xdr:rowOff>76200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2</xdr:col>
                    <xdr:colOff>209550</xdr:colOff>
                    <xdr:row>20</xdr:row>
                    <xdr:rowOff>9525</xdr:rowOff>
                  </from>
                  <to>
                    <xdr:col>2</xdr:col>
                    <xdr:colOff>390525</xdr:colOff>
                    <xdr:row>20</xdr:row>
                    <xdr:rowOff>400050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2</xdr:col>
                    <xdr:colOff>209550</xdr:colOff>
                    <xdr:row>21</xdr:row>
                    <xdr:rowOff>180975</xdr:rowOff>
                  </from>
                  <to>
                    <xdr:col>2</xdr:col>
                    <xdr:colOff>390525</xdr:colOff>
                    <xdr:row>22</xdr:row>
                    <xdr:rowOff>219075</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from>
                    <xdr:col>2</xdr:col>
                    <xdr:colOff>209550</xdr:colOff>
                    <xdr:row>25</xdr:row>
                    <xdr:rowOff>9525</xdr:rowOff>
                  </from>
                  <to>
                    <xdr:col>2</xdr:col>
                    <xdr:colOff>390525</xdr:colOff>
                    <xdr:row>26</xdr:row>
                    <xdr:rowOff>47625</xdr:rowOff>
                  </to>
                </anchor>
              </controlPr>
            </control>
          </mc:Choice>
        </mc:AlternateContent>
        <mc:AlternateContent xmlns:mc="http://schemas.openxmlformats.org/markup-compatibility/2006">
          <mc:Choice Requires="x14">
            <control shapeId="7184" r:id="rId13" name="Check Box 16">
              <controlPr defaultSize="0" autoFill="0" autoLine="0" autoPict="0">
                <anchor moveWithCells="1">
                  <from>
                    <xdr:col>2</xdr:col>
                    <xdr:colOff>209550</xdr:colOff>
                    <xdr:row>26</xdr:row>
                    <xdr:rowOff>9525</xdr:rowOff>
                  </from>
                  <to>
                    <xdr:col>2</xdr:col>
                    <xdr:colOff>390525</xdr:colOff>
                    <xdr:row>26</xdr:row>
                    <xdr:rowOff>247650</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from>
                    <xdr:col>2</xdr:col>
                    <xdr:colOff>209550</xdr:colOff>
                    <xdr:row>27</xdr:row>
                    <xdr:rowOff>9525</xdr:rowOff>
                  </from>
                  <to>
                    <xdr:col>2</xdr:col>
                    <xdr:colOff>390525</xdr:colOff>
                    <xdr:row>27</xdr:row>
                    <xdr:rowOff>247650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from>
                    <xdr:col>2</xdr:col>
                    <xdr:colOff>209550</xdr:colOff>
                    <xdr:row>29</xdr:row>
                    <xdr:rowOff>9525</xdr:rowOff>
                  </from>
                  <to>
                    <xdr:col>2</xdr:col>
                    <xdr:colOff>390525</xdr:colOff>
                    <xdr:row>30</xdr:row>
                    <xdr:rowOff>47625</xdr:rowOff>
                  </to>
                </anchor>
              </controlPr>
            </control>
          </mc:Choice>
        </mc:AlternateContent>
        <mc:AlternateContent xmlns:mc="http://schemas.openxmlformats.org/markup-compatibility/2006">
          <mc:Choice Requires="x14">
            <control shapeId="7187" r:id="rId16" name="Check Box 19">
              <controlPr defaultSize="0" autoFill="0" autoLine="0" autoPict="0">
                <anchor moveWithCells="1">
                  <from>
                    <xdr:col>2</xdr:col>
                    <xdr:colOff>209550</xdr:colOff>
                    <xdr:row>29</xdr:row>
                    <xdr:rowOff>190500</xdr:rowOff>
                  </from>
                  <to>
                    <xdr:col>2</xdr:col>
                    <xdr:colOff>390525</xdr:colOff>
                    <xdr:row>31</xdr:row>
                    <xdr:rowOff>28575</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2</xdr:col>
                    <xdr:colOff>209550</xdr:colOff>
                    <xdr:row>32</xdr:row>
                    <xdr:rowOff>9525</xdr:rowOff>
                  </from>
                  <to>
                    <xdr:col>2</xdr:col>
                    <xdr:colOff>390525</xdr:colOff>
                    <xdr:row>32</xdr:row>
                    <xdr:rowOff>600075</xdr:rowOff>
                  </to>
                </anchor>
              </controlPr>
            </control>
          </mc:Choice>
        </mc:AlternateContent>
        <mc:AlternateContent xmlns:mc="http://schemas.openxmlformats.org/markup-compatibility/2006">
          <mc:Choice Requires="x14">
            <control shapeId="7190" r:id="rId18" name="Check Box 22">
              <controlPr defaultSize="0" autoFill="0" autoLine="0" autoPict="0">
                <anchor moveWithCells="1">
                  <from>
                    <xdr:col>2</xdr:col>
                    <xdr:colOff>209550</xdr:colOff>
                    <xdr:row>33</xdr:row>
                    <xdr:rowOff>180975</xdr:rowOff>
                  </from>
                  <to>
                    <xdr:col>2</xdr:col>
                    <xdr:colOff>390525</xdr:colOff>
                    <xdr:row>34</xdr:row>
                    <xdr:rowOff>247650</xdr:rowOff>
                  </to>
                </anchor>
              </controlPr>
            </control>
          </mc:Choice>
        </mc:AlternateContent>
        <mc:AlternateContent xmlns:mc="http://schemas.openxmlformats.org/markup-compatibility/2006">
          <mc:Choice Requires="x14">
            <control shapeId="7191" r:id="rId19" name="Check Box 23">
              <controlPr defaultSize="0" autoFill="0" autoLine="0" autoPict="0">
                <anchor moveWithCells="1">
                  <from>
                    <xdr:col>2</xdr:col>
                    <xdr:colOff>209550</xdr:colOff>
                    <xdr:row>35</xdr:row>
                    <xdr:rowOff>190500</xdr:rowOff>
                  </from>
                  <to>
                    <xdr:col>2</xdr:col>
                    <xdr:colOff>390525</xdr:colOff>
                    <xdr:row>37</xdr:row>
                    <xdr:rowOff>0</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2</xdr:col>
                    <xdr:colOff>209550</xdr:colOff>
                    <xdr:row>37</xdr:row>
                    <xdr:rowOff>9525</xdr:rowOff>
                  </from>
                  <to>
                    <xdr:col>2</xdr:col>
                    <xdr:colOff>390525</xdr:colOff>
                    <xdr:row>38</xdr:row>
                    <xdr:rowOff>19050</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from>
                    <xdr:col>2</xdr:col>
                    <xdr:colOff>209550</xdr:colOff>
                    <xdr:row>38</xdr:row>
                    <xdr:rowOff>9525</xdr:rowOff>
                  </from>
                  <to>
                    <xdr:col>2</xdr:col>
                    <xdr:colOff>390525</xdr:colOff>
                    <xdr:row>39</xdr:row>
                    <xdr:rowOff>19050</xdr:rowOff>
                  </to>
                </anchor>
              </controlPr>
            </control>
          </mc:Choice>
        </mc:AlternateContent>
        <mc:AlternateContent xmlns:mc="http://schemas.openxmlformats.org/markup-compatibility/2006">
          <mc:Choice Requires="x14">
            <control shapeId="7194" r:id="rId22" name="Check Box 26">
              <controlPr defaultSize="0" autoFill="0" autoLine="0" autoPict="0">
                <anchor moveWithCells="1">
                  <from>
                    <xdr:col>2</xdr:col>
                    <xdr:colOff>209550</xdr:colOff>
                    <xdr:row>39</xdr:row>
                    <xdr:rowOff>104775</xdr:rowOff>
                  </from>
                  <to>
                    <xdr:col>2</xdr:col>
                    <xdr:colOff>390525</xdr:colOff>
                    <xdr:row>41</xdr:row>
                    <xdr:rowOff>95250</xdr:rowOff>
                  </to>
                </anchor>
              </controlPr>
            </control>
          </mc:Choice>
        </mc:AlternateContent>
        <mc:AlternateContent xmlns:mc="http://schemas.openxmlformats.org/markup-compatibility/2006">
          <mc:Choice Requires="x14">
            <control shapeId="7195" r:id="rId23" name="Check Box 27">
              <controlPr defaultSize="0" autoFill="0" autoLine="0" autoPict="0">
                <anchor moveWithCells="1">
                  <from>
                    <xdr:col>2</xdr:col>
                    <xdr:colOff>209550</xdr:colOff>
                    <xdr:row>38</xdr:row>
                    <xdr:rowOff>190500</xdr:rowOff>
                  </from>
                  <to>
                    <xdr:col>2</xdr:col>
                    <xdr:colOff>390525</xdr:colOff>
                    <xdr:row>40</xdr:row>
                    <xdr:rowOff>0</xdr:rowOff>
                  </to>
                </anchor>
              </controlPr>
            </control>
          </mc:Choice>
        </mc:AlternateContent>
        <mc:AlternateContent xmlns:mc="http://schemas.openxmlformats.org/markup-compatibility/2006">
          <mc:Choice Requires="x14">
            <control shapeId="7196" r:id="rId24" name="Check Box 28">
              <controlPr defaultSize="0" autoFill="0" autoLine="0" autoPict="0">
                <anchor moveWithCells="1">
                  <from>
                    <xdr:col>2</xdr:col>
                    <xdr:colOff>209550</xdr:colOff>
                    <xdr:row>42</xdr:row>
                    <xdr:rowOff>9525</xdr:rowOff>
                  </from>
                  <to>
                    <xdr:col>2</xdr:col>
                    <xdr:colOff>390525</xdr:colOff>
                    <xdr:row>43</xdr:row>
                    <xdr:rowOff>19050</xdr:rowOff>
                  </to>
                </anchor>
              </controlPr>
            </control>
          </mc:Choice>
        </mc:AlternateContent>
        <mc:AlternateContent xmlns:mc="http://schemas.openxmlformats.org/markup-compatibility/2006">
          <mc:Choice Requires="x14">
            <control shapeId="7197" r:id="rId25" name="Check Box 29">
              <controlPr defaultSize="0" autoFill="0" autoLine="0" autoPict="0">
                <anchor moveWithCells="1">
                  <from>
                    <xdr:col>2</xdr:col>
                    <xdr:colOff>209550</xdr:colOff>
                    <xdr:row>43</xdr:row>
                    <xdr:rowOff>9525</xdr:rowOff>
                  </from>
                  <to>
                    <xdr:col>2</xdr:col>
                    <xdr:colOff>390525</xdr:colOff>
                    <xdr:row>44</xdr:row>
                    <xdr:rowOff>19050</xdr:rowOff>
                  </to>
                </anchor>
              </controlPr>
            </control>
          </mc:Choice>
        </mc:AlternateContent>
        <mc:AlternateContent xmlns:mc="http://schemas.openxmlformats.org/markup-compatibility/2006">
          <mc:Choice Requires="x14">
            <control shapeId="7198" r:id="rId26" name="Check Box 30">
              <controlPr defaultSize="0" autoFill="0" autoLine="0" autoPict="0">
                <anchor moveWithCells="1">
                  <from>
                    <xdr:col>2</xdr:col>
                    <xdr:colOff>209550</xdr:colOff>
                    <xdr:row>44</xdr:row>
                    <xdr:rowOff>9525</xdr:rowOff>
                  </from>
                  <to>
                    <xdr:col>2</xdr:col>
                    <xdr:colOff>390525</xdr:colOff>
                    <xdr:row>46</xdr:row>
                    <xdr:rowOff>19050</xdr:rowOff>
                  </to>
                </anchor>
              </controlPr>
            </control>
          </mc:Choice>
        </mc:AlternateContent>
        <mc:AlternateContent xmlns:mc="http://schemas.openxmlformats.org/markup-compatibility/2006">
          <mc:Choice Requires="x14">
            <control shapeId="7214" r:id="rId27" name="Check Box 46">
              <controlPr defaultSize="0" autoFill="0" autoLine="0" autoPict="0">
                <anchor moveWithCells="1">
                  <from>
                    <xdr:col>2</xdr:col>
                    <xdr:colOff>219075</xdr:colOff>
                    <xdr:row>8</xdr:row>
                    <xdr:rowOff>581025</xdr:rowOff>
                  </from>
                  <to>
                    <xdr:col>2</xdr:col>
                    <xdr:colOff>523875</xdr:colOff>
                    <xdr:row>9</xdr:row>
                    <xdr:rowOff>180975</xdr:rowOff>
                  </to>
                </anchor>
              </controlPr>
            </control>
          </mc:Choice>
        </mc:AlternateContent>
        <mc:AlternateContent xmlns:mc="http://schemas.openxmlformats.org/markup-compatibility/2006">
          <mc:Choice Requires="x14">
            <control shapeId="7216" r:id="rId28" name="Check Box 48">
              <controlPr defaultSize="0" autoFill="0" autoLine="0" autoPict="0">
                <anchor moveWithCells="1">
                  <from>
                    <xdr:col>2</xdr:col>
                    <xdr:colOff>209550</xdr:colOff>
                    <xdr:row>7</xdr:row>
                    <xdr:rowOff>142875</xdr:rowOff>
                  </from>
                  <to>
                    <xdr:col>2</xdr:col>
                    <xdr:colOff>390525</xdr:colOff>
                    <xdr:row>8</xdr:row>
                    <xdr:rowOff>352425</xdr:rowOff>
                  </to>
                </anchor>
              </controlPr>
            </control>
          </mc:Choice>
        </mc:AlternateContent>
        <mc:AlternateContent xmlns:mc="http://schemas.openxmlformats.org/markup-compatibility/2006">
          <mc:Choice Requires="x14">
            <control shapeId="7217" r:id="rId29" name="Check Box 49">
              <controlPr defaultSize="0" autoFill="0" autoLine="0" autoPict="0">
                <anchor moveWithCells="1">
                  <from>
                    <xdr:col>2</xdr:col>
                    <xdr:colOff>209550</xdr:colOff>
                    <xdr:row>32</xdr:row>
                    <xdr:rowOff>561975</xdr:rowOff>
                  </from>
                  <to>
                    <xdr:col>2</xdr:col>
                    <xdr:colOff>390525</xdr:colOff>
                    <xdr:row>33</xdr:row>
                    <xdr:rowOff>180975</xdr:rowOff>
                  </to>
                </anchor>
              </controlPr>
            </control>
          </mc:Choice>
        </mc:AlternateContent>
        <mc:AlternateContent xmlns:mc="http://schemas.openxmlformats.org/markup-compatibility/2006">
          <mc:Choice Requires="x14">
            <control shapeId="7219" r:id="rId30" name="Check Box 51">
              <controlPr defaultSize="0" autoFill="0" autoLine="0" autoPict="0">
                <anchor moveWithCells="1">
                  <from>
                    <xdr:col>2</xdr:col>
                    <xdr:colOff>209550</xdr:colOff>
                    <xdr:row>23</xdr:row>
                    <xdr:rowOff>180975</xdr:rowOff>
                  </from>
                  <to>
                    <xdr:col>2</xdr:col>
                    <xdr:colOff>514350</xdr:colOff>
                    <xdr:row>24</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showGridLines="0" showRowColHeaders="0" workbookViewId="0">
      <pane xSplit="1" ySplit="5" topLeftCell="B6" activePane="bottomRight" state="frozen"/>
      <selection pane="topRight" activeCell="B1" sqref="B1"/>
      <selection pane="bottomLeft" activeCell="A6" sqref="A6"/>
      <selection pane="bottomRight" activeCell="A16" sqref="A16"/>
    </sheetView>
  </sheetViews>
  <sheetFormatPr defaultRowHeight="15"/>
  <cols>
    <col min="1" max="1" width="15.7109375" customWidth="1"/>
    <col min="2" max="2" width="89.7109375" bestFit="1" customWidth="1"/>
    <col min="4" max="4" width="31.85546875" bestFit="1" customWidth="1"/>
  </cols>
  <sheetData>
    <row r="1" spans="1:5" ht="16.5" thickBot="1">
      <c r="A1" s="1"/>
      <c r="B1" s="1"/>
      <c r="C1" s="1"/>
      <c r="D1" s="1"/>
      <c r="E1" s="1"/>
    </row>
    <row r="2" spans="1:5" ht="29.25" thickBot="1">
      <c r="A2" s="118"/>
      <c r="B2" s="32" t="s">
        <v>142</v>
      </c>
      <c r="C2" s="1"/>
      <c r="D2" s="1"/>
      <c r="E2" s="1"/>
    </row>
    <row r="3" spans="1:5" ht="16.5" thickBot="1">
      <c r="A3" s="1"/>
      <c r="B3" s="1"/>
      <c r="C3" s="1"/>
      <c r="D3" s="1"/>
      <c r="E3" s="1"/>
    </row>
    <row r="4" spans="1:5" ht="21.75" thickBot="1">
      <c r="A4" s="8" t="s">
        <v>0</v>
      </c>
      <c r="B4" s="24" t="s">
        <v>23</v>
      </c>
      <c r="C4" s="1"/>
      <c r="D4" s="15" t="s">
        <v>78</v>
      </c>
      <c r="E4" s="13">
        <f>C27</f>
        <v>0</v>
      </c>
    </row>
    <row r="5" spans="1:5" ht="21.75" thickBot="1">
      <c r="A5" s="68" t="s">
        <v>34</v>
      </c>
      <c r="B5" s="70"/>
      <c r="C5" s="1"/>
      <c r="D5" s="15" t="s">
        <v>21</v>
      </c>
      <c r="E5" s="14">
        <f>((1/14)*E4)</f>
        <v>0</v>
      </c>
    </row>
    <row r="6" spans="1:5" ht="19.5" thickBot="1">
      <c r="A6" s="96"/>
      <c r="B6" s="44"/>
      <c r="C6" s="1"/>
      <c r="D6" s="1"/>
      <c r="E6" s="1"/>
    </row>
    <row r="7" spans="1:5" ht="16.5" thickBot="1">
      <c r="A7" s="75"/>
      <c r="B7" s="130" t="s">
        <v>79</v>
      </c>
      <c r="C7" s="4"/>
      <c r="D7" s="11"/>
      <c r="E7" s="11"/>
    </row>
    <row r="8" spans="1:5" ht="16.5" thickBot="1">
      <c r="A8" s="132" t="s">
        <v>187</v>
      </c>
      <c r="B8" s="3" t="s">
        <v>140</v>
      </c>
      <c r="C8" s="55"/>
      <c r="D8" s="11"/>
      <c r="E8" s="11"/>
    </row>
    <row r="9" spans="1:5" ht="15" customHeight="1">
      <c r="A9" s="48" t="s">
        <v>2</v>
      </c>
      <c r="B9" s="146" t="s">
        <v>263</v>
      </c>
      <c r="C9" s="128"/>
      <c r="D9" s="29" t="b">
        <v>0</v>
      </c>
      <c r="E9" s="1"/>
    </row>
    <row r="10" spans="1:5" ht="15" customHeight="1">
      <c r="A10" s="46" t="s">
        <v>3</v>
      </c>
      <c r="B10" s="151" t="s">
        <v>264</v>
      </c>
      <c r="C10" s="145"/>
      <c r="D10" s="29" t="b">
        <v>0</v>
      </c>
      <c r="E10" s="1"/>
    </row>
    <row r="11" spans="1:5" ht="15" customHeight="1">
      <c r="A11" s="47" t="s">
        <v>4</v>
      </c>
      <c r="B11" s="149" t="s">
        <v>136</v>
      </c>
      <c r="C11" s="128"/>
      <c r="D11" s="29" t="b">
        <v>0</v>
      </c>
      <c r="E11" s="1"/>
    </row>
    <row r="12" spans="1:5" ht="15" customHeight="1">
      <c r="A12" s="46" t="s">
        <v>13</v>
      </c>
      <c r="B12" s="146" t="s">
        <v>137</v>
      </c>
      <c r="C12" s="7"/>
      <c r="D12" s="29" t="b">
        <v>0</v>
      </c>
      <c r="E12" s="1"/>
    </row>
    <row r="13" spans="1:5" ht="15" customHeight="1">
      <c r="A13" s="47" t="s">
        <v>14</v>
      </c>
      <c r="B13" s="149" t="s">
        <v>138</v>
      </c>
      <c r="C13" s="7"/>
      <c r="D13" s="29" t="b">
        <v>0</v>
      </c>
      <c r="E13" s="1"/>
    </row>
    <row r="14" spans="1:5" ht="15" customHeight="1">
      <c r="A14" s="46" t="s">
        <v>15</v>
      </c>
      <c r="B14" s="146" t="s">
        <v>265</v>
      </c>
      <c r="C14" s="7"/>
      <c r="D14" s="29" t="b">
        <v>0</v>
      </c>
      <c r="E14" s="1"/>
    </row>
    <row r="15" spans="1:5" ht="35.25" customHeight="1" thickBot="1">
      <c r="A15" s="47" t="s">
        <v>16</v>
      </c>
      <c r="B15" s="153" t="s">
        <v>266</v>
      </c>
      <c r="C15" s="127"/>
      <c r="D15" s="29" t="b">
        <v>0</v>
      </c>
      <c r="E15" s="1"/>
    </row>
    <row r="16" spans="1:5" ht="15" customHeight="1" thickBot="1">
      <c r="A16" s="132" t="s">
        <v>121</v>
      </c>
      <c r="B16" s="134" t="s">
        <v>80</v>
      </c>
      <c r="C16" s="55"/>
      <c r="D16" s="29" t="b">
        <v>0</v>
      </c>
      <c r="E16" s="1"/>
    </row>
    <row r="17" spans="1:5" ht="15" customHeight="1">
      <c r="A17" s="142" t="s">
        <v>5</v>
      </c>
      <c r="B17" s="143" t="s">
        <v>139</v>
      </c>
      <c r="C17" s="144"/>
      <c r="D17" s="29" t="b">
        <v>0</v>
      </c>
      <c r="E17" s="1"/>
    </row>
    <row r="18" spans="1:5" ht="33" customHeight="1" thickBot="1">
      <c r="A18" s="47" t="s">
        <v>6</v>
      </c>
      <c r="B18" s="149" t="s">
        <v>267</v>
      </c>
      <c r="C18" s="141"/>
      <c r="D18" s="29" t="b">
        <v>0</v>
      </c>
      <c r="E18" s="1"/>
    </row>
    <row r="19" spans="1:5" ht="15" customHeight="1" thickBot="1">
      <c r="A19" s="132" t="s">
        <v>86</v>
      </c>
      <c r="B19" s="134" t="s">
        <v>81</v>
      </c>
      <c r="C19" s="55"/>
      <c r="D19" s="29" t="b">
        <v>0</v>
      </c>
      <c r="E19" s="1"/>
    </row>
    <row r="20" spans="1:5" ht="30.75" customHeight="1" thickBot="1">
      <c r="A20" s="47" t="s">
        <v>10</v>
      </c>
      <c r="B20" s="45" t="s">
        <v>268</v>
      </c>
      <c r="C20" s="141"/>
      <c r="D20" s="29" t="b">
        <v>0</v>
      </c>
      <c r="E20" s="1"/>
    </row>
    <row r="21" spans="1:5" ht="15" customHeight="1" thickBot="1">
      <c r="A21" s="132" t="s">
        <v>96</v>
      </c>
      <c r="B21" s="134" t="s">
        <v>82</v>
      </c>
      <c r="C21" s="55"/>
      <c r="D21" s="29" t="b">
        <v>0</v>
      </c>
      <c r="E21" s="1"/>
    </row>
    <row r="22" spans="1:5" ht="15" customHeight="1">
      <c r="A22" s="47" t="s">
        <v>97</v>
      </c>
      <c r="B22" s="149" t="s">
        <v>269</v>
      </c>
      <c r="C22" s="128"/>
      <c r="D22" s="29" t="b">
        <v>0</v>
      </c>
      <c r="E22" s="1" t="s">
        <v>23</v>
      </c>
    </row>
    <row r="23" spans="1:5" ht="15" customHeight="1">
      <c r="A23" s="46" t="s">
        <v>98</v>
      </c>
      <c r="B23" s="146" t="s">
        <v>270</v>
      </c>
      <c r="C23" s="7"/>
      <c r="D23" s="29" t="b">
        <v>0</v>
      </c>
      <c r="E23" s="1"/>
    </row>
    <row r="24" spans="1:5" ht="30" customHeight="1" thickBot="1">
      <c r="A24" s="47" t="s">
        <v>99</v>
      </c>
      <c r="B24" s="149" t="s">
        <v>83</v>
      </c>
      <c r="C24" s="127"/>
      <c r="D24" s="29" t="b">
        <v>0</v>
      </c>
      <c r="E24" s="1"/>
    </row>
    <row r="25" spans="1:5" ht="15" customHeight="1" thickBot="1">
      <c r="A25" s="132" t="s">
        <v>188</v>
      </c>
      <c r="B25" s="134" t="s">
        <v>141</v>
      </c>
      <c r="C25" s="55"/>
      <c r="D25" s="29" t="b">
        <v>0</v>
      </c>
      <c r="E25" s="1"/>
    </row>
    <row r="26" spans="1:5" ht="15" customHeight="1">
      <c r="A26" s="142" t="s">
        <v>133</v>
      </c>
      <c r="B26" s="143" t="s">
        <v>271</v>
      </c>
      <c r="C26" s="144"/>
      <c r="D26" s="29" t="b">
        <v>0</v>
      </c>
      <c r="E26" s="1"/>
    </row>
    <row r="27" spans="1:5" hidden="1">
      <c r="C27">
        <f>D9+D10+D11+D12+D13+D14+D15+D17+D18+D20+D22+D23+D24+D26</f>
        <v>0</v>
      </c>
    </row>
  </sheetData>
  <pageMargins left="0.70866141732283472" right="0.70866141732283472" top="0.74803149606299213" bottom="0.74803149606299213" header="0.31496062992125984" footer="0.31496062992125984"/>
  <pageSetup paperSize="9" scale="9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209550</xdr:colOff>
                    <xdr:row>8</xdr:row>
                    <xdr:rowOff>0</xdr:rowOff>
                  </from>
                  <to>
                    <xdr:col>2</xdr:col>
                    <xdr:colOff>390525</xdr:colOff>
                    <xdr:row>9</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209550</xdr:colOff>
                    <xdr:row>8</xdr:row>
                    <xdr:rowOff>9525</xdr:rowOff>
                  </from>
                  <to>
                    <xdr:col>2</xdr:col>
                    <xdr:colOff>390525</xdr:colOff>
                    <xdr:row>9</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209550</xdr:colOff>
                    <xdr:row>10</xdr:row>
                    <xdr:rowOff>190500</xdr:rowOff>
                  </from>
                  <to>
                    <xdr:col>2</xdr:col>
                    <xdr:colOff>390525</xdr:colOff>
                    <xdr:row>12</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209550</xdr:colOff>
                    <xdr:row>11</xdr:row>
                    <xdr:rowOff>190500</xdr:rowOff>
                  </from>
                  <to>
                    <xdr:col>2</xdr:col>
                    <xdr:colOff>390525</xdr:colOff>
                    <xdr:row>13</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209550</xdr:colOff>
                    <xdr:row>12</xdr:row>
                    <xdr:rowOff>190500</xdr:rowOff>
                  </from>
                  <to>
                    <xdr:col>2</xdr:col>
                    <xdr:colOff>390525</xdr:colOff>
                    <xdr:row>14</xdr:row>
                    <xdr:rowOff>19050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209550</xdr:colOff>
                    <xdr:row>14</xdr:row>
                    <xdr:rowOff>85725</xdr:rowOff>
                  </from>
                  <to>
                    <xdr:col>2</xdr:col>
                    <xdr:colOff>514350</xdr:colOff>
                    <xdr:row>14</xdr:row>
                    <xdr:rowOff>361950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200025</xdr:colOff>
                    <xdr:row>15</xdr:row>
                    <xdr:rowOff>133350</xdr:rowOff>
                  </from>
                  <to>
                    <xdr:col>2</xdr:col>
                    <xdr:colOff>504825</xdr:colOff>
                    <xdr:row>17</xdr:row>
                    <xdr:rowOff>9525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xdr:col>
                    <xdr:colOff>209550</xdr:colOff>
                    <xdr:row>18</xdr:row>
                    <xdr:rowOff>123825</xdr:rowOff>
                  </from>
                  <to>
                    <xdr:col>2</xdr:col>
                    <xdr:colOff>514350</xdr:colOff>
                    <xdr:row>19</xdr:row>
                    <xdr:rowOff>257175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209550</xdr:colOff>
                    <xdr:row>20</xdr:row>
                    <xdr:rowOff>180975</xdr:rowOff>
                  </from>
                  <to>
                    <xdr:col>2</xdr:col>
                    <xdr:colOff>390525</xdr:colOff>
                    <xdr:row>22</xdr:row>
                    <xdr:rowOff>47625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xdr:col>
                    <xdr:colOff>209550</xdr:colOff>
                    <xdr:row>21</xdr:row>
                    <xdr:rowOff>171450</xdr:rowOff>
                  </from>
                  <to>
                    <xdr:col>2</xdr:col>
                    <xdr:colOff>390525</xdr:colOff>
                    <xdr:row>23</xdr:row>
                    <xdr:rowOff>38100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xdr:col>
                    <xdr:colOff>209550</xdr:colOff>
                    <xdr:row>24</xdr:row>
                    <xdr:rowOff>152400</xdr:rowOff>
                  </from>
                  <to>
                    <xdr:col>2</xdr:col>
                    <xdr:colOff>514350</xdr:colOff>
                    <xdr:row>27</xdr:row>
                    <xdr:rowOff>28575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xdr:col>
                    <xdr:colOff>200025</xdr:colOff>
                    <xdr:row>17</xdr:row>
                    <xdr:rowOff>76200</xdr:rowOff>
                  </from>
                  <to>
                    <xdr:col>2</xdr:col>
                    <xdr:colOff>504825</xdr:colOff>
                    <xdr:row>17</xdr:row>
                    <xdr:rowOff>304800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xdr:col>
                    <xdr:colOff>209550</xdr:colOff>
                    <xdr:row>9</xdr:row>
                    <xdr:rowOff>190500</xdr:rowOff>
                  </from>
                  <to>
                    <xdr:col>2</xdr:col>
                    <xdr:colOff>514350</xdr:colOff>
                    <xdr:row>11</xdr:row>
                    <xdr:rowOff>28575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xdr:col>
                    <xdr:colOff>209550</xdr:colOff>
                    <xdr:row>8</xdr:row>
                    <xdr:rowOff>371475</xdr:rowOff>
                  </from>
                  <to>
                    <xdr:col>2</xdr:col>
                    <xdr:colOff>514350</xdr:colOff>
                    <xdr:row>10</xdr:row>
                    <xdr:rowOff>28575</xdr:rowOff>
                  </to>
                </anchor>
              </controlPr>
            </control>
          </mc:Choice>
        </mc:AlternateContent>
        <mc:AlternateContent xmlns:mc="http://schemas.openxmlformats.org/markup-compatibility/2006">
          <mc:Choice Requires="x14">
            <control shapeId="21525" r:id="rId18" name="Check Box 21">
              <controlPr defaultSize="0" autoFill="0" autoLine="0" autoPict="0">
                <anchor moveWithCells="1">
                  <from>
                    <xdr:col>2</xdr:col>
                    <xdr:colOff>219075</xdr:colOff>
                    <xdr:row>23</xdr:row>
                    <xdr:rowOff>76200</xdr:rowOff>
                  </from>
                  <to>
                    <xdr:col>2</xdr:col>
                    <xdr:colOff>523875</xdr:colOff>
                    <xdr:row>23</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autoPageBreaks="0"/>
  </sheetPr>
  <dimension ref="A1:L21"/>
  <sheetViews>
    <sheetView showGridLines="0" showRowColHeaders="0" zoomScaleNormal="100" workbookViewId="0"/>
  </sheetViews>
  <sheetFormatPr defaultRowHeight="15"/>
  <cols>
    <col min="1" max="1" width="19" customWidth="1"/>
    <col min="2" max="2" width="21.42578125" customWidth="1"/>
    <col min="4" max="4" width="19.28515625" customWidth="1"/>
    <col min="5" max="5" width="21.5703125" customWidth="1"/>
    <col min="6" max="6" width="16.85546875" bestFit="1" customWidth="1"/>
    <col min="7" max="7" width="21.140625" customWidth="1"/>
    <col min="8" max="8" width="20" customWidth="1"/>
    <col min="9" max="9" width="15.7109375" customWidth="1"/>
    <col min="11" max="11" width="19.28515625" bestFit="1" customWidth="1"/>
  </cols>
  <sheetData>
    <row r="1" spans="1:12" ht="6.75" customHeight="1" thickBot="1">
      <c r="A1" s="154"/>
    </row>
    <row r="2" spans="1:12" ht="29.25" thickBot="1">
      <c r="A2" s="116"/>
      <c r="B2" s="176" t="s">
        <v>186</v>
      </c>
      <c r="C2" s="177"/>
      <c r="D2" s="177"/>
      <c r="E2" s="177"/>
      <c r="F2" s="177"/>
      <c r="G2" s="178"/>
      <c r="H2" s="23"/>
      <c r="I2" s="23"/>
      <c r="J2" s="23"/>
      <c r="L2" s="23"/>
    </row>
    <row r="4" spans="1:12" ht="16.5" thickBot="1">
      <c r="A4" s="20" t="s">
        <v>29</v>
      </c>
      <c r="B4" s="16"/>
      <c r="D4" s="20" t="s">
        <v>27</v>
      </c>
      <c r="E4" s="16"/>
      <c r="H4" s="20" t="s">
        <v>23</v>
      </c>
      <c r="I4" s="16"/>
    </row>
    <row r="5" spans="1:12" ht="21" thickBot="1">
      <c r="A5" s="17" t="s">
        <v>20</v>
      </c>
      <c r="B5" s="18">
        <f>'Alg visie'!E4</f>
        <v>0</v>
      </c>
      <c r="D5" s="17" t="s">
        <v>20</v>
      </c>
      <c r="E5" s="18">
        <f>Arbeidsomst!E4</f>
        <v>0</v>
      </c>
      <c r="H5" s="91"/>
      <c r="I5" s="92"/>
    </row>
    <row r="6" spans="1:12" ht="21" thickBot="1">
      <c r="A6" s="17" t="s">
        <v>21</v>
      </c>
      <c r="B6" s="19">
        <f>'Alg visie'!E5</f>
        <v>0</v>
      </c>
      <c r="D6" s="17" t="s">
        <v>21</v>
      </c>
      <c r="E6" s="152">
        <f>+Arbeidsomst!E5</f>
        <v>0</v>
      </c>
      <c r="H6" s="91"/>
      <c r="I6" s="93"/>
    </row>
    <row r="7" spans="1:12">
      <c r="D7" s="94"/>
      <c r="E7" s="94"/>
      <c r="H7" s="94"/>
      <c r="I7" s="94"/>
    </row>
    <row r="8" spans="1:12" ht="16.5" thickBot="1">
      <c r="A8" s="20" t="s">
        <v>177</v>
      </c>
      <c r="B8" s="16"/>
      <c r="D8" s="20" t="s">
        <v>28</v>
      </c>
      <c r="E8" s="16"/>
      <c r="H8" s="91"/>
      <c r="I8" s="95"/>
    </row>
    <row r="9" spans="1:12" ht="21" thickBot="1">
      <c r="A9" s="17" t="s">
        <v>20</v>
      </c>
      <c r="B9" s="18">
        <f>+'Arb kracht tewerkst'!E4</f>
        <v>0</v>
      </c>
      <c r="D9" s="17" t="s">
        <v>20</v>
      </c>
      <c r="E9" s="18">
        <f>+Arbeidsverh!E4</f>
        <v>0</v>
      </c>
      <c r="H9" s="91"/>
      <c r="I9" s="92"/>
    </row>
    <row r="10" spans="1:12" ht="21.75" thickBot="1">
      <c r="A10" s="17" t="s">
        <v>21</v>
      </c>
      <c r="B10" s="19">
        <f>+'Arb kracht tewerkst'!E5</f>
        <v>0</v>
      </c>
      <c r="D10" s="17" t="s">
        <v>21</v>
      </c>
      <c r="E10" s="14">
        <f>((1/14)*E9)</f>
        <v>0</v>
      </c>
      <c r="H10" s="91"/>
      <c r="I10" s="93"/>
    </row>
    <row r="12" spans="1:12" ht="16.5" thickBot="1">
      <c r="A12" s="20" t="s">
        <v>26</v>
      </c>
      <c r="B12" s="16"/>
      <c r="H12" s="21"/>
    </row>
    <row r="13" spans="1:12" ht="21.75" thickBot="1">
      <c r="A13" s="17" t="s">
        <v>20</v>
      </c>
      <c r="B13" s="18">
        <f>Arbeidsvw!E4</f>
        <v>0</v>
      </c>
      <c r="F13" s="123" t="s">
        <v>185</v>
      </c>
      <c r="G13" s="22">
        <f>B5+B9+B13+E5+E9</f>
        <v>0</v>
      </c>
    </row>
    <row r="14" spans="1:12" ht="21.75" thickBot="1">
      <c r="A14" s="17" t="s">
        <v>21</v>
      </c>
      <c r="B14" s="19">
        <f>Arbeidsvw!E5</f>
        <v>0</v>
      </c>
      <c r="F14" s="123" t="s">
        <v>21</v>
      </c>
      <c r="G14" s="155">
        <f>((1/110)*G13)</f>
        <v>0</v>
      </c>
    </row>
    <row r="15" spans="1:12">
      <c r="D15" s="94"/>
      <c r="E15" s="94"/>
    </row>
    <row r="16" spans="1:12" ht="15.75">
      <c r="D16" s="91"/>
      <c r="E16" s="95"/>
    </row>
    <row r="17" spans="1:5" ht="20.25">
      <c r="D17" s="91"/>
      <c r="E17" s="92"/>
    </row>
    <row r="18" spans="1:5" ht="20.25">
      <c r="D18" s="91"/>
      <c r="E18" s="93"/>
    </row>
    <row r="21" spans="1:5" ht="15.75">
      <c r="A21" s="124" t="s">
        <v>23</v>
      </c>
      <c r="B21" s="124"/>
      <c r="C21" s="150"/>
    </row>
  </sheetData>
  <mergeCells count="1">
    <mergeCell ref="B2:G2"/>
  </mergeCells>
  <conditionalFormatting sqref="I10 E18 I6">
    <cfRule type="colorScale" priority="13">
      <colorScale>
        <cfvo type="min"/>
        <cfvo type="percentile" val="50"/>
        <cfvo type="max"/>
        <color rgb="FFF8696B"/>
        <color rgb="FFFFEB84"/>
        <color rgb="FF63BE7B"/>
      </colorScale>
    </cfRule>
  </conditionalFormatting>
  <conditionalFormatting sqref="G14 E6 E10 B6 B10 B14">
    <cfRule type="cellIs" dxfId="3" priority="1" operator="lessThan">
      <formula>0.5</formula>
    </cfRule>
    <cfRule type="cellIs" dxfId="2" priority="2" operator="between">
      <formula>0.5</formula>
      <formula>0.79</formula>
    </cfRule>
    <cfRule type="cellIs" dxfId="1" priority="3" operator="greaterThan">
      <formula>0.8</formula>
    </cfRule>
    <cfRule type="cellIs" dxfId="0" priority="4" operator="greaterThan">
      <formula>80</formula>
    </cfRule>
  </conditionalFormatting>
  <pageMargins left="0.70866141732283472" right="0.70866141732283472"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55ec1da-5331-4792-85f6-7d8eb5b30ff2">P6SS7ZPURDYD-127-980</_dlc_DocId>
    <_dlc_DocIdUrl xmlns="b55ec1da-5331-4792-85f6-7d8eb5b30ff2">
      <Url>https://toerismevlaanderen.sharepoint.com/sites/teams/QM/_layouts/15/DocIdRedir.aspx?ID=P6SS7ZPURDYD-127-980</Url>
      <Description>P6SS7ZPURDYD-127-980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58F8667FABBC4D91505AB0B64B392E" ma:contentTypeVersion="1" ma:contentTypeDescription="Create a new document." ma:contentTypeScope="" ma:versionID="e17c3cd35f5b4ab5024e8051e792c607">
  <xsd:schema xmlns:xsd="http://www.w3.org/2001/XMLSchema" xmlns:xs="http://www.w3.org/2001/XMLSchema" xmlns:p="http://schemas.microsoft.com/office/2006/metadata/properties" xmlns:ns2="ed69119d-a87e-4771-b77e-8ec1da09ffa6" xmlns:ns3="558661d1-a7ce-4792-8297-fe619a46ab4a" xmlns:ns4="b55ec1da-5331-4792-85f6-7d8eb5b30ff2" targetNamespace="http://schemas.microsoft.com/office/2006/metadata/properties" ma:root="true" ma:fieldsID="ca17790ce094685d92d392f66f8664c4" ns2:_="" ns3:_="" ns4:_="">
    <xsd:import namespace="ed69119d-a87e-4771-b77e-8ec1da09ffa6"/>
    <xsd:import namespace="558661d1-a7ce-4792-8297-fe619a46ab4a"/>
    <xsd:import namespace="b55ec1da-5331-4792-85f6-7d8eb5b30ff2"/>
    <xsd:element name="properties">
      <xsd:complexType>
        <xsd:sequence>
          <xsd:element name="documentManagement">
            <xsd:complexType>
              <xsd:all>
                <xsd:element ref="ns2:SharedWithUsers" minOccurs="0"/>
                <xsd:element ref="ns3:SharingHintHash" minOccurs="0"/>
                <xsd:element ref="ns4:SharedWithDetail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119d-a87e-4771-b77e-8ec1da09ff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661d1-a7ce-4792-8297-fe619a46ab4a"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ec1da-5331-4792-85f6-7d8eb5b30ff2"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E098E-4ADA-49E2-A103-8B7B7F7ADEB3}">
  <ds:schemaRefs>
    <ds:schemaRef ds:uri="558661d1-a7ce-4792-8297-fe619a46ab4a"/>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b55ec1da-5331-4792-85f6-7d8eb5b30ff2"/>
    <ds:schemaRef ds:uri="ed69119d-a87e-4771-b77e-8ec1da09ffa6"/>
    <ds:schemaRef ds:uri="http://purl.org/dc/dcmitype/"/>
  </ds:schemaRefs>
</ds:datastoreItem>
</file>

<file path=customXml/itemProps2.xml><?xml version="1.0" encoding="utf-8"?>
<ds:datastoreItem xmlns:ds="http://schemas.openxmlformats.org/officeDocument/2006/customXml" ds:itemID="{BD7EBCA9-6E60-4A97-A2F5-60D5EB280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119d-a87e-4771-b77e-8ec1da09ffa6"/>
    <ds:schemaRef ds:uri="558661d1-a7ce-4792-8297-fe619a46ab4a"/>
    <ds:schemaRef ds:uri="b55ec1da-5331-4792-85f6-7d8eb5b30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39CACC-8B82-4933-9C50-2A53E90E7C92}">
  <ds:schemaRefs>
    <ds:schemaRef ds:uri="http://schemas.microsoft.com/sharepoint/events"/>
  </ds:schemaRefs>
</ds:datastoreItem>
</file>

<file path=customXml/itemProps4.xml><?xml version="1.0" encoding="utf-8"?>
<ds:datastoreItem xmlns:ds="http://schemas.openxmlformats.org/officeDocument/2006/customXml" ds:itemID="{BBC0AD2D-0BB1-48F7-B898-7642E8F901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Home</vt:lpstr>
      <vt:lpstr>Alg visie</vt:lpstr>
      <vt:lpstr>Arb kracht tewerkst</vt:lpstr>
      <vt:lpstr>Arbeidsvw</vt:lpstr>
      <vt:lpstr>Arbeidsomst</vt:lpstr>
      <vt:lpstr>Arbeidsverh</vt:lpstr>
      <vt:lpstr>Resultaten</vt:lpstr>
      <vt:lpstr>'Alg visie'!Afdrukbereik</vt:lpstr>
      <vt:lpstr>'Arb kracht tewerkst'!Afdrukbereik</vt:lpstr>
      <vt:lpstr>Arbeidsomst!Afdrukbereik</vt:lpstr>
      <vt:lpstr>Arbeidsvw!Afdrukbereik</vt:lpstr>
      <vt:lpstr>Home!Afdrukbereik</vt:lpstr>
      <vt:lpstr>Resultaten!Afdrukbereik</vt:lpstr>
    </vt:vector>
  </TitlesOfParts>
  <Company>Vinny27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Yzewyn, Dirk</cp:lastModifiedBy>
  <cp:lastPrinted>2014-08-18T16:59:36Z</cp:lastPrinted>
  <dcterms:created xsi:type="dcterms:W3CDTF">2014-03-20T12:01:40Z</dcterms:created>
  <dcterms:modified xsi:type="dcterms:W3CDTF">2015-11-13T16:04:22Z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0x0101001E58F8667FABBC4D91505AB0B64B392E</vt:lpwstr>
  </property>
  <property fmtid="{D5CDD505-2E9C-101B-9397-08002B2CF9AE}" pid="3" name="_dlc_DocIdItemGuid">
    <vt:lpwstr>5d3f7353-d80d-4c9e-944b-02a18cc07643</vt:lpwstr>
  </property>
</Properties>
</file>